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nnections.xml" ContentType="application/vnd.openxmlformats-officedocument.spreadsheetml.connections+xml"/>
  <Override PartName="/xl/tables/table1.xml" ContentType="application/vnd.openxmlformats-officedocument.spreadsheetml.tabl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queryTables/queryTable1.xml" ContentType="application/vnd.openxmlformats-officedocument.spreadsheetml.query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320" windowHeight="7485" firstSheet="2" activeTab="6"/>
  </bookViews>
  <sheets>
    <sheet name="Blad1" sheetId="1" state="hidden" r:id="rId1"/>
    <sheet name="Blad2" sheetId="2" state="hidden" r:id="rId2"/>
    <sheet name="inhoud en vaardigheden" sheetId="3" r:id="rId3"/>
    <sheet name="bb" sheetId="6" r:id="rId4"/>
    <sheet name="kb" sheetId="5" r:id="rId5"/>
    <sheet name="gt" sheetId="4" r:id="rId6"/>
    <sheet name="Blad6" sheetId="7" r:id="rId7"/>
  </sheets>
  <definedNames>
    <definedName name="Verzameldatabase.accdb" localSheetId="0" hidden="1">Blad1!$A$1:$X$110</definedName>
  </definedNames>
  <calcPr calcId="145621"/>
</workbook>
</file>

<file path=xl/calcChain.xml><?xml version="1.0" encoding="utf-8"?>
<calcChain xmlns="http://schemas.openxmlformats.org/spreadsheetml/2006/main">
  <c r="C7" i="2" l="1"/>
  <c r="O114" i="2" l="1"/>
  <c r="N114" i="2"/>
  <c r="M114" i="2"/>
  <c r="L114" i="2"/>
  <c r="K114" i="2"/>
  <c r="O113" i="2"/>
  <c r="N113" i="2"/>
  <c r="M113" i="2"/>
  <c r="L113" i="2"/>
  <c r="K113" i="2"/>
  <c r="O112" i="2"/>
  <c r="N112" i="2"/>
  <c r="M112" i="2"/>
  <c r="L112" i="2"/>
  <c r="K112" i="2"/>
  <c r="O111" i="2"/>
  <c r="N111" i="2"/>
  <c r="M111" i="2"/>
  <c r="L111" i="2"/>
  <c r="K111" i="2"/>
  <c r="O110" i="2"/>
  <c r="N110" i="2"/>
  <c r="M110" i="2"/>
  <c r="L110" i="2"/>
  <c r="K110" i="2"/>
  <c r="O109" i="2"/>
  <c r="N109" i="2"/>
  <c r="M109" i="2"/>
  <c r="L109" i="2"/>
  <c r="K109" i="2"/>
  <c r="O108" i="2"/>
  <c r="N108" i="2"/>
  <c r="M108" i="2"/>
  <c r="L108" i="2"/>
  <c r="K108" i="2"/>
  <c r="O107" i="2"/>
  <c r="N107" i="2"/>
  <c r="M107" i="2"/>
  <c r="L107" i="2"/>
  <c r="K107" i="2"/>
  <c r="O106" i="2"/>
  <c r="N106" i="2"/>
  <c r="M106" i="2"/>
  <c r="L106" i="2"/>
  <c r="K106" i="2"/>
  <c r="O105" i="2"/>
  <c r="N105" i="2"/>
  <c r="M105" i="2"/>
  <c r="L105" i="2"/>
  <c r="K105" i="2"/>
  <c r="O104" i="2"/>
  <c r="N104" i="2"/>
  <c r="M104" i="2"/>
  <c r="L104" i="2"/>
  <c r="K104" i="2"/>
  <c r="O103" i="2"/>
  <c r="N103" i="2"/>
  <c r="M103" i="2"/>
  <c r="L103" i="2"/>
  <c r="K103" i="2"/>
  <c r="O102" i="2"/>
  <c r="N102" i="2"/>
  <c r="M102" i="2"/>
  <c r="L102" i="2"/>
  <c r="K102" i="2"/>
  <c r="O101" i="2"/>
  <c r="N101" i="2"/>
  <c r="M101" i="2"/>
  <c r="L101" i="2"/>
  <c r="K101" i="2"/>
  <c r="O100" i="2"/>
  <c r="N100" i="2"/>
  <c r="M100" i="2"/>
  <c r="L100" i="2"/>
  <c r="K100" i="2"/>
  <c r="O99" i="2"/>
  <c r="N99" i="2"/>
  <c r="M99" i="2"/>
  <c r="L99" i="2"/>
  <c r="K99" i="2"/>
  <c r="O98" i="2"/>
  <c r="N98" i="2"/>
  <c r="M98" i="2"/>
  <c r="L98" i="2"/>
  <c r="K98" i="2"/>
  <c r="O97" i="2"/>
  <c r="N97" i="2"/>
  <c r="M97" i="2"/>
  <c r="L97" i="2"/>
  <c r="K97" i="2"/>
  <c r="O96" i="2"/>
  <c r="N96" i="2"/>
  <c r="M96" i="2"/>
  <c r="L96" i="2"/>
  <c r="K96" i="2"/>
  <c r="O95" i="2"/>
  <c r="N95" i="2"/>
  <c r="M95" i="2"/>
  <c r="L95" i="2"/>
  <c r="K95" i="2"/>
  <c r="O94" i="2"/>
  <c r="N94" i="2"/>
  <c r="M94" i="2"/>
  <c r="L94" i="2"/>
  <c r="K94" i="2"/>
  <c r="O93" i="2"/>
  <c r="N93" i="2"/>
  <c r="M93" i="2"/>
  <c r="L93" i="2"/>
  <c r="K93" i="2"/>
  <c r="O92" i="2"/>
  <c r="N92" i="2"/>
  <c r="M92" i="2"/>
  <c r="L92" i="2"/>
  <c r="K92" i="2"/>
  <c r="O91" i="2"/>
  <c r="N91" i="2"/>
  <c r="M91" i="2"/>
  <c r="L91" i="2"/>
  <c r="K91" i="2"/>
  <c r="O90" i="2"/>
  <c r="N90" i="2"/>
  <c r="M90" i="2"/>
  <c r="L90" i="2"/>
  <c r="K90" i="2"/>
  <c r="O89" i="2"/>
  <c r="N89" i="2"/>
  <c r="M89" i="2"/>
  <c r="L89" i="2"/>
  <c r="K89" i="2"/>
  <c r="O88" i="2"/>
  <c r="N88" i="2"/>
  <c r="M88" i="2"/>
  <c r="L88" i="2"/>
  <c r="K88" i="2"/>
  <c r="O87" i="2"/>
  <c r="N87" i="2"/>
  <c r="M87" i="2"/>
  <c r="L87" i="2"/>
  <c r="K87" i="2"/>
  <c r="O86" i="2"/>
  <c r="N86" i="2"/>
  <c r="M86" i="2"/>
  <c r="L86" i="2"/>
  <c r="K86" i="2"/>
  <c r="O85" i="2"/>
  <c r="N85" i="2"/>
  <c r="M85" i="2"/>
  <c r="L85" i="2"/>
  <c r="K85" i="2"/>
  <c r="O84" i="2"/>
  <c r="N84" i="2"/>
  <c r="M84" i="2"/>
  <c r="L84" i="2"/>
  <c r="K84" i="2"/>
  <c r="O83" i="2"/>
  <c r="N83" i="2"/>
  <c r="M83" i="2"/>
  <c r="L83" i="2"/>
  <c r="K83" i="2"/>
  <c r="O82" i="2"/>
  <c r="N82" i="2"/>
  <c r="M82" i="2"/>
  <c r="L82" i="2"/>
  <c r="K82" i="2"/>
  <c r="O81" i="2"/>
  <c r="N81" i="2"/>
  <c r="M81" i="2"/>
  <c r="L81" i="2"/>
  <c r="K81" i="2"/>
  <c r="O80" i="2"/>
  <c r="N80" i="2"/>
  <c r="M80" i="2"/>
  <c r="L80" i="2"/>
  <c r="K80" i="2"/>
  <c r="O79" i="2"/>
  <c r="N79" i="2"/>
  <c r="M79" i="2"/>
  <c r="L79" i="2"/>
  <c r="K79" i="2"/>
  <c r="O78" i="2"/>
  <c r="N78" i="2"/>
  <c r="M78" i="2"/>
  <c r="L78" i="2"/>
  <c r="K78" i="2"/>
  <c r="O77" i="2"/>
  <c r="N77" i="2"/>
  <c r="M77" i="2"/>
  <c r="L77" i="2"/>
  <c r="K77" i="2"/>
  <c r="O76" i="2"/>
  <c r="N76" i="2"/>
  <c r="M76" i="2"/>
  <c r="L76" i="2"/>
  <c r="K76" i="2"/>
  <c r="O75" i="2"/>
  <c r="N75" i="2"/>
  <c r="M75" i="2"/>
  <c r="L75" i="2"/>
  <c r="K75" i="2"/>
  <c r="O74" i="2"/>
  <c r="N74" i="2"/>
  <c r="M74" i="2"/>
  <c r="L74" i="2"/>
  <c r="K74" i="2"/>
  <c r="O73" i="2"/>
  <c r="N73" i="2"/>
  <c r="M73" i="2"/>
  <c r="L73" i="2"/>
  <c r="K73" i="2"/>
  <c r="O72" i="2"/>
  <c r="N72" i="2"/>
  <c r="M72" i="2"/>
  <c r="L72" i="2"/>
  <c r="K72" i="2"/>
  <c r="O71" i="2"/>
  <c r="N71" i="2"/>
  <c r="M71" i="2"/>
  <c r="L71" i="2"/>
  <c r="K71" i="2"/>
  <c r="O70" i="2"/>
  <c r="N70" i="2"/>
  <c r="M70" i="2"/>
  <c r="L70" i="2"/>
  <c r="K70" i="2"/>
  <c r="O69" i="2"/>
  <c r="N69" i="2"/>
  <c r="M69" i="2"/>
  <c r="L69" i="2"/>
  <c r="K69" i="2"/>
  <c r="O68" i="2"/>
  <c r="N68" i="2"/>
  <c r="M68" i="2"/>
  <c r="L68" i="2"/>
  <c r="K68" i="2"/>
  <c r="O67" i="2"/>
  <c r="N67" i="2"/>
  <c r="M67" i="2"/>
  <c r="L67" i="2"/>
  <c r="K67" i="2"/>
  <c r="O66" i="2"/>
  <c r="N66" i="2"/>
  <c r="M66" i="2"/>
  <c r="L66" i="2"/>
  <c r="K66" i="2"/>
  <c r="O65" i="2"/>
  <c r="N65" i="2"/>
  <c r="M65" i="2"/>
  <c r="L65" i="2"/>
  <c r="K65" i="2"/>
  <c r="O64" i="2"/>
  <c r="N64" i="2"/>
  <c r="M64" i="2"/>
  <c r="L64" i="2"/>
  <c r="K64" i="2"/>
  <c r="O63" i="2"/>
  <c r="N63" i="2"/>
  <c r="M63" i="2"/>
  <c r="L63" i="2"/>
  <c r="K63" i="2"/>
  <c r="O62" i="2"/>
  <c r="N62" i="2"/>
  <c r="M62" i="2"/>
  <c r="L62" i="2"/>
  <c r="K62" i="2"/>
  <c r="O61" i="2"/>
  <c r="N61" i="2"/>
  <c r="M61" i="2"/>
  <c r="L61" i="2"/>
  <c r="K61" i="2"/>
  <c r="O60" i="2"/>
  <c r="N60" i="2"/>
  <c r="M60" i="2"/>
  <c r="L60" i="2"/>
  <c r="K60" i="2"/>
  <c r="O59" i="2"/>
  <c r="N59" i="2"/>
  <c r="M59" i="2"/>
  <c r="L59" i="2"/>
  <c r="K59" i="2"/>
  <c r="O58" i="2"/>
  <c r="N58" i="2"/>
  <c r="M58" i="2"/>
  <c r="L58" i="2"/>
  <c r="K58" i="2"/>
  <c r="O57" i="2"/>
  <c r="N57" i="2"/>
  <c r="M57" i="2"/>
  <c r="L57" i="2"/>
  <c r="K57" i="2"/>
  <c r="O56" i="2"/>
  <c r="N56" i="2"/>
  <c r="M56" i="2"/>
  <c r="L56" i="2"/>
  <c r="K56" i="2"/>
  <c r="O55" i="2"/>
  <c r="N55" i="2"/>
  <c r="M55" i="2"/>
  <c r="L55" i="2"/>
  <c r="K55" i="2"/>
  <c r="O54" i="2"/>
  <c r="N54" i="2"/>
  <c r="M54" i="2"/>
  <c r="L54" i="2"/>
  <c r="K54" i="2"/>
  <c r="O53" i="2"/>
  <c r="N53" i="2"/>
  <c r="M53" i="2"/>
  <c r="L53" i="2"/>
  <c r="K53" i="2"/>
  <c r="O52" i="2"/>
  <c r="N52" i="2"/>
  <c r="M52" i="2"/>
  <c r="L52" i="2"/>
  <c r="K52" i="2"/>
  <c r="O51" i="2"/>
  <c r="N51" i="2"/>
  <c r="M51" i="2"/>
  <c r="L51" i="2"/>
  <c r="K51" i="2"/>
  <c r="O50" i="2"/>
  <c r="N50" i="2"/>
  <c r="M50" i="2"/>
  <c r="L50" i="2"/>
  <c r="K50" i="2"/>
  <c r="O49" i="2"/>
  <c r="N49" i="2"/>
  <c r="M49" i="2"/>
  <c r="L49" i="2"/>
  <c r="K49" i="2"/>
  <c r="O48" i="2"/>
  <c r="N48" i="2"/>
  <c r="M48" i="2"/>
  <c r="L48" i="2"/>
  <c r="K48" i="2"/>
  <c r="O47" i="2"/>
  <c r="N47" i="2"/>
  <c r="M47" i="2"/>
  <c r="L47" i="2"/>
  <c r="K47" i="2"/>
  <c r="O46" i="2"/>
  <c r="N46" i="2"/>
  <c r="M46" i="2"/>
  <c r="L46" i="2"/>
  <c r="K46" i="2"/>
  <c r="O45" i="2"/>
  <c r="N45" i="2"/>
  <c r="M45" i="2"/>
  <c r="L45" i="2"/>
  <c r="K45" i="2"/>
  <c r="O44" i="2"/>
  <c r="N44" i="2"/>
  <c r="M44" i="2"/>
  <c r="L44" i="2"/>
  <c r="K44" i="2"/>
  <c r="O43" i="2"/>
  <c r="N43" i="2"/>
  <c r="M43" i="2"/>
  <c r="L43" i="2"/>
  <c r="K43" i="2"/>
  <c r="O42" i="2"/>
  <c r="N42" i="2"/>
  <c r="M42" i="2"/>
  <c r="L42" i="2"/>
  <c r="K42" i="2"/>
  <c r="O41" i="2"/>
  <c r="N41" i="2"/>
  <c r="M41" i="2"/>
  <c r="L41" i="2"/>
  <c r="K41" i="2"/>
  <c r="O40" i="2"/>
  <c r="N40" i="2"/>
  <c r="M40" i="2"/>
  <c r="L40" i="2"/>
  <c r="K40" i="2"/>
  <c r="O39" i="2"/>
  <c r="N39" i="2"/>
  <c r="M39" i="2"/>
  <c r="L39" i="2"/>
  <c r="K39" i="2"/>
  <c r="O38" i="2"/>
  <c r="N38" i="2"/>
  <c r="M38" i="2"/>
  <c r="L38" i="2"/>
  <c r="K38" i="2"/>
  <c r="O37" i="2"/>
  <c r="N37" i="2"/>
  <c r="M37" i="2"/>
  <c r="L37" i="2"/>
  <c r="K37" i="2"/>
  <c r="O36" i="2"/>
  <c r="N36" i="2"/>
  <c r="M36" i="2"/>
  <c r="L36" i="2"/>
  <c r="K36" i="2"/>
  <c r="O35" i="2"/>
  <c r="N35" i="2"/>
  <c r="M35" i="2"/>
  <c r="L35" i="2"/>
  <c r="K35" i="2"/>
  <c r="O34" i="2"/>
  <c r="N34" i="2"/>
  <c r="M34" i="2"/>
  <c r="L34" i="2"/>
  <c r="K34" i="2"/>
  <c r="O33" i="2"/>
  <c r="N33" i="2"/>
  <c r="M33" i="2"/>
  <c r="L33" i="2"/>
  <c r="K33" i="2"/>
  <c r="O32" i="2"/>
  <c r="N32" i="2"/>
  <c r="M32" i="2"/>
  <c r="L32" i="2"/>
  <c r="K32" i="2"/>
  <c r="O31" i="2"/>
  <c r="N31" i="2"/>
  <c r="M31" i="2"/>
  <c r="L31" i="2"/>
  <c r="K31" i="2"/>
  <c r="O30" i="2"/>
  <c r="N30" i="2"/>
  <c r="M30" i="2"/>
  <c r="L30" i="2"/>
  <c r="K30" i="2"/>
  <c r="O29" i="2"/>
  <c r="N29" i="2"/>
  <c r="M29" i="2"/>
  <c r="L29" i="2"/>
  <c r="K29" i="2"/>
  <c r="O28" i="2"/>
  <c r="N28" i="2"/>
  <c r="M28" i="2"/>
  <c r="L28" i="2"/>
  <c r="K28" i="2"/>
  <c r="O27" i="2"/>
  <c r="N27" i="2"/>
  <c r="M27" i="2"/>
  <c r="L27" i="2"/>
  <c r="K27" i="2"/>
  <c r="O26" i="2"/>
  <c r="N26" i="2"/>
  <c r="M26" i="2"/>
  <c r="L26" i="2"/>
  <c r="K26" i="2"/>
  <c r="O25" i="2"/>
  <c r="N25" i="2"/>
  <c r="M25" i="2"/>
  <c r="L25" i="2"/>
  <c r="K25" i="2"/>
  <c r="O24" i="2"/>
  <c r="N24" i="2"/>
  <c r="M24" i="2"/>
  <c r="L24" i="2"/>
  <c r="K24" i="2"/>
  <c r="O23" i="2"/>
  <c r="N23" i="2"/>
  <c r="M23" i="2"/>
  <c r="L23" i="2"/>
  <c r="K23" i="2"/>
  <c r="O22" i="2"/>
  <c r="N22" i="2"/>
  <c r="M22" i="2"/>
  <c r="L22" i="2"/>
  <c r="K22" i="2"/>
  <c r="O21" i="2"/>
  <c r="N21" i="2"/>
  <c r="M21" i="2"/>
  <c r="L21" i="2"/>
  <c r="K21" i="2"/>
  <c r="O20" i="2"/>
  <c r="N20" i="2"/>
  <c r="M20" i="2"/>
  <c r="L20" i="2"/>
  <c r="K20" i="2"/>
  <c r="O19" i="2"/>
  <c r="N19" i="2"/>
  <c r="M19" i="2"/>
  <c r="L19" i="2"/>
  <c r="K19" i="2"/>
  <c r="O18" i="2"/>
  <c r="N18" i="2"/>
  <c r="M18" i="2"/>
  <c r="L18" i="2"/>
  <c r="K18" i="2"/>
  <c r="O17" i="2"/>
  <c r="N17" i="2"/>
  <c r="M17" i="2"/>
  <c r="L17" i="2"/>
  <c r="K17" i="2"/>
  <c r="O16" i="2"/>
  <c r="N16" i="2"/>
  <c r="M16" i="2"/>
  <c r="L16" i="2"/>
  <c r="K16" i="2"/>
  <c r="O15" i="2"/>
  <c r="N15" i="2"/>
  <c r="M15" i="2"/>
  <c r="L15" i="2"/>
  <c r="K15" i="2"/>
  <c r="O14" i="2"/>
  <c r="N14" i="2"/>
  <c r="M14" i="2"/>
  <c r="L14" i="2"/>
  <c r="K14" i="2"/>
  <c r="O13" i="2"/>
  <c r="N13" i="2"/>
  <c r="M13" i="2"/>
  <c r="L13" i="2"/>
  <c r="K13" i="2"/>
  <c r="O12" i="2"/>
  <c r="N12" i="2"/>
  <c r="M12" i="2"/>
  <c r="L12" i="2"/>
  <c r="K12" i="2"/>
  <c r="O11" i="2"/>
  <c r="N11" i="2"/>
  <c r="M11" i="2"/>
  <c r="L11" i="2"/>
  <c r="K11" i="2"/>
  <c r="O10" i="2"/>
  <c r="N10" i="2"/>
  <c r="M10" i="2"/>
  <c r="L10" i="2"/>
  <c r="K10" i="2"/>
  <c r="O9" i="2"/>
  <c r="N9" i="2"/>
  <c r="M9" i="2"/>
  <c r="L9" i="2"/>
  <c r="K9" i="2"/>
  <c r="O8" i="2"/>
  <c r="N8" i="2"/>
  <c r="M8" i="2"/>
  <c r="L8" i="2"/>
  <c r="K8" i="2"/>
  <c r="O7" i="2"/>
  <c r="N7" i="2"/>
  <c r="M7" i="2"/>
  <c r="L7" i="2"/>
  <c r="K7" i="2"/>
  <c r="O6" i="2"/>
  <c r="N6" i="2"/>
  <c r="M6" i="2"/>
  <c r="L6" i="2"/>
  <c r="K6"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C114" i="2" l="1"/>
  <c r="F114" i="2" s="1"/>
  <c r="C113" i="2"/>
  <c r="F113" i="2" s="1"/>
  <c r="C112" i="2"/>
  <c r="F112" i="2" s="1"/>
  <c r="C111" i="2"/>
  <c r="C110" i="2"/>
  <c r="F110" i="2" s="1"/>
  <c r="C109" i="2"/>
  <c r="F109" i="2" s="1"/>
  <c r="C108" i="2"/>
  <c r="F108" i="2" s="1"/>
  <c r="C107" i="2"/>
  <c r="C106" i="2"/>
  <c r="F106" i="2" s="1"/>
  <c r="C105" i="2"/>
  <c r="F105" i="2" s="1"/>
  <c r="C104" i="2"/>
  <c r="F104" i="2" s="1"/>
  <c r="C103" i="2"/>
  <c r="C102" i="2"/>
  <c r="F102" i="2" s="1"/>
  <c r="C101" i="2"/>
  <c r="F101" i="2" s="1"/>
  <c r="C100" i="2"/>
  <c r="F100" i="2" s="1"/>
  <c r="C99" i="2"/>
  <c r="E99" i="2" s="1"/>
  <c r="C98" i="2"/>
  <c r="F98" i="2" s="1"/>
  <c r="C97" i="2"/>
  <c r="C96" i="2"/>
  <c r="F96" i="2" s="1"/>
  <c r="C95" i="2"/>
  <c r="C94" i="2"/>
  <c r="F94" i="2" s="1"/>
  <c r="C93" i="2"/>
  <c r="F93" i="2" s="1"/>
  <c r="C92" i="2"/>
  <c r="F92" i="2" s="1"/>
  <c r="C91" i="2"/>
  <c r="C90" i="2"/>
  <c r="F90" i="2" s="1"/>
  <c r="C89" i="2"/>
  <c r="F89" i="2" s="1"/>
  <c r="C88" i="2"/>
  <c r="F88" i="2" s="1"/>
  <c r="C87" i="2"/>
  <c r="E87" i="2" s="1"/>
  <c r="C86" i="2"/>
  <c r="F86" i="2" s="1"/>
  <c r="C85" i="2"/>
  <c r="F85" i="2" s="1"/>
  <c r="C84" i="2"/>
  <c r="F84" i="2" s="1"/>
  <c r="C83" i="2"/>
  <c r="E83" i="2" s="1"/>
  <c r="C82" i="2"/>
  <c r="F82" i="2" s="1"/>
  <c r="C81" i="2"/>
  <c r="C80" i="2"/>
  <c r="F80" i="2" s="1"/>
  <c r="C79" i="2"/>
  <c r="C78" i="2"/>
  <c r="F78" i="2" s="1"/>
  <c r="C77" i="2"/>
  <c r="F77" i="2" s="1"/>
  <c r="C76" i="2"/>
  <c r="F76" i="2" s="1"/>
  <c r="C75" i="2"/>
  <c r="C74" i="2"/>
  <c r="F74" i="2" s="1"/>
  <c r="C73" i="2"/>
  <c r="F73" i="2" s="1"/>
  <c r="C72" i="2"/>
  <c r="F72" i="2" s="1"/>
  <c r="C71" i="2"/>
  <c r="C70" i="2"/>
  <c r="F70" i="2" s="1"/>
  <c r="C69" i="2"/>
  <c r="F69" i="2" s="1"/>
  <c r="C68" i="2"/>
  <c r="F68" i="2" s="1"/>
  <c r="C67" i="2"/>
  <c r="E67" i="2" s="1"/>
  <c r="C66" i="2"/>
  <c r="F66" i="2" s="1"/>
  <c r="C65" i="2"/>
  <c r="C64" i="2"/>
  <c r="F64" i="2" s="1"/>
  <c r="C63" i="2"/>
  <c r="C62" i="2"/>
  <c r="F62" i="2" s="1"/>
  <c r="C61" i="2"/>
  <c r="F61" i="2" s="1"/>
  <c r="C60" i="2"/>
  <c r="F60" i="2" s="1"/>
  <c r="C59" i="2"/>
  <c r="C58" i="2"/>
  <c r="F58" i="2" s="1"/>
  <c r="C57" i="2"/>
  <c r="F57" i="2" s="1"/>
  <c r="C56" i="2"/>
  <c r="F56" i="2" s="1"/>
  <c r="C55" i="2"/>
  <c r="E55" i="2" s="1"/>
  <c r="C54" i="2"/>
  <c r="F54" i="2" s="1"/>
  <c r="C53" i="2"/>
  <c r="F53" i="2" s="1"/>
  <c r="C52" i="2"/>
  <c r="F52" i="2" s="1"/>
  <c r="C51" i="2"/>
  <c r="E51" i="2" s="1"/>
  <c r="C50" i="2"/>
  <c r="F50" i="2" s="1"/>
  <c r="C49" i="2"/>
  <c r="C48" i="2"/>
  <c r="F48" i="2" s="1"/>
  <c r="C47" i="2"/>
  <c r="C46" i="2"/>
  <c r="F46" i="2" s="1"/>
  <c r="C45" i="2"/>
  <c r="F45" i="2" s="1"/>
  <c r="C44" i="2"/>
  <c r="F44" i="2" s="1"/>
  <c r="C43" i="2"/>
  <c r="C42" i="2"/>
  <c r="F42" i="2" s="1"/>
  <c r="C41" i="2"/>
  <c r="F41" i="2" s="1"/>
  <c r="C40" i="2"/>
  <c r="F40" i="2" s="1"/>
  <c r="C39" i="2"/>
  <c r="C38" i="2"/>
  <c r="F38" i="2" s="1"/>
  <c r="C37" i="2"/>
  <c r="F37" i="2" s="1"/>
  <c r="C36" i="2"/>
  <c r="F36" i="2" s="1"/>
  <c r="C35" i="2"/>
  <c r="E35" i="2" s="1"/>
  <c r="C34" i="2"/>
  <c r="F34" i="2" s="1"/>
  <c r="C33" i="2"/>
  <c r="C32" i="2"/>
  <c r="F32" i="2" s="1"/>
  <c r="C31" i="2"/>
  <c r="C30" i="2"/>
  <c r="F30" i="2" s="1"/>
  <c r="C29" i="2"/>
  <c r="F29" i="2" s="1"/>
  <c r="C28" i="2"/>
  <c r="F28" i="2" s="1"/>
  <c r="C27" i="2"/>
  <c r="C26" i="2"/>
  <c r="F26" i="2" s="1"/>
  <c r="C25" i="2"/>
  <c r="F25" i="2" s="1"/>
  <c r="C24" i="2"/>
  <c r="F24" i="2" s="1"/>
  <c r="C23" i="2"/>
  <c r="E23" i="2" s="1"/>
  <c r="C22" i="2"/>
  <c r="F22" i="2" s="1"/>
  <c r="C21" i="2"/>
  <c r="F21" i="2" s="1"/>
  <c r="C20" i="2"/>
  <c r="F20" i="2" s="1"/>
  <c r="C19" i="2"/>
  <c r="E19" i="2" s="1"/>
  <c r="C18" i="2"/>
  <c r="F18" i="2" s="1"/>
  <c r="C17" i="2"/>
  <c r="C16" i="2"/>
  <c r="F16" i="2" s="1"/>
  <c r="C15" i="2"/>
  <c r="C14" i="2"/>
  <c r="F14" i="2" s="1"/>
  <c r="C13" i="2"/>
  <c r="F13" i="2" s="1"/>
  <c r="C12" i="2"/>
  <c r="F12" i="2" s="1"/>
  <c r="C11" i="2"/>
  <c r="C10" i="2"/>
  <c r="F10" i="2" s="1"/>
  <c r="C9" i="2"/>
  <c r="F9" i="2" s="1"/>
  <c r="C8" i="2"/>
  <c r="F8" i="2" s="1"/>
  <c r="C6" i="2"/>
  <c r="F6" i="2" s="1"/>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A201" i="2"/>
  <c r="A200"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D9" i="2" l="1"/>
  <c r="D73" i="2"/>
  <c r="D36" i="2"/>
  <c r="D100" i="2"/>
  <c r="D41" i="2"/>
  <c r="D68" i="2"/>
  <c r="D11" i="2"/>
  <c r="F11" i="2"/>
  <c r="D19" i="2"/>
  <c r="F19" i="2"/>
  <c r="D27" i="2"/>
  <c r="F27" i="2"/>
  <c r="D35" i="2"/>
  <c r="F35" i="2"/>
  <c r="D43" i="2"/>
  <c r="F43" i="2"/>
  <c r="D51" i="2"/>
  <c r="F51" i="2"/>
  <c r="D59" i="2"/>
  <c r="F59" i="2"/>
  <c r="D67" i="2"/>
  <c r="F67" i="2"/>
  <c r="D75" i="2"/>
  <c r="F75" i="2"/>
  <c r="D83" i="2"/>
  <c r="F83" i="2"/>
  <c r="D91" i="2"/>
  <c r="F91" i="2"/>
  <c r="D99" i="2"/>
  <c r="F99" i="2"/>
  <c r="D107" i="2"/>
  <c r="F107" i="2"/>
  <c r="D16" i="2"/>
  <c r="D48" i="2"/>
  <c r="D80" i="2"/>
  <c r="E11" i="2"/>
  <c r="E27" i="2"/>
  <c r="E43" i="2"/>
  <c r="E59" i="2"/>
  <c r="E75" i="2"/>
  <c r="E91" i="2"/>
  <c r="E107" i="2"/>
  <c r="D7" i="2"/>
  <c r="F7" i="2"/>
  <c r="D15" i="2"/>
  <c r="F15" i="2"/>
  <c r="D23" i="2"/>
  <c r="F23" i="2"/>
  <c r="D31" i="2"/>
  <c r="F31" i="2"/>
  <c r="D39" i="2"/>
  <c r="F39" i="2"/>
  <c r="D47" i="2"/>
  <c r="F47" i="2"/>
  <c r="D55" i="2"/>
  <c r="F55" i="2"/>
  <c r="D63" i="2"/>
  <c r="F63" i="2"/>
  <c r="D71" i="2"/>
  <c r="F71" i="2"/>
  <c r="D79" i="2"/>
  <c r="F79" i="2"/>
  <c r="D87" i="2"/>
  <c r="F87" i="2"/>
  <c r="D95" i="2"/>
  <c r="F95" i="2"/>
  <c r="D103" i="2"/>
  <c r="F103" i="2"/>
  <c r="D111" i="2"/>
  <c r="F111" i="2"/>
  <c r="E7" i="2"/>
  <c r="E39" i="2"/>
  <c r="E71" i="2"/>
  <c r="E103" i="2"/>
  <c r="D17" i="2"/>
  <c r="F17" i="2"/>
  <c r="D33" i="2"/>
  <c r="F33" i="2"/>
  <c r="D49" i="2"/>
  <c r="F49" i="2"/>
  <c r="D65" i="2"/>
  <c r="F65" i="2"/>
  <c r="D81" i="2"/>
  <c r="F81" i="2"/>
  <c r="D97" i="2"/>
  <c r="F97" i="2"/>
  <c r="D25" i="2"/>
  <c r="D57" i="2"/>
  <c r="D89" i="2"/>
  <c r="E15" i="2"/>
  <c r="E31" i="2"/>
  <c r="E47" i="2"/>
  <c r="E63" i="2"/>
  <c r="E79" i="2"/>
  <c r="E95" i="2"/>
  <c r="E111" i="2"/>
  <c r="D20" i="2"/>
  <c r="D32" i="2"/>
  <c r="D52" i="2"/>
  <c r="D64" i="2"/>
  <c r="D84" i="2"/>
  <c r="D96" i="2"/>
  <c r="D108" i="2"/>
  <c r="D12" i="2"/>
  <c r="D24" i="2"/>
  <c r="D44" i="2"/>
  <c r="D56" i="2"/>
  <c r="D76" i="2"/>
  <c r="D88" i="2"/>
  <c r="D112" i="2"/>
  <c r="E12" i="2"/>
  <c r="E20" i="2"/>
  <c r="E28" i="2"/>
  <c r="E36" i="2"/>
  <c r="E44" i="2"/>
  <c r="E52" i="2"/>
  <c r="E60" i="2"/>
  <c r="E68" i="2"/>
  <c r="E76" i="2"/>
  <c r="E84" i="2"/>
  <c r="E92" i="2"/>
  <c r="E100" i="2"/>
  <c r="E108" i="2"/>
  <c r="D8" i="2"/>
  <c r="D28" i="2"/>
  <c r="D40" i="2"/>
  <c r="D60" i="2"/>
  <c r="D72" i="2"/>
  <c r="D92" i="2"/>
  <c r="D104" i="2"/>
  <c r="E8" i="2"/>
  <c r="E16" i="2"/>
  <c r="E24" i="2"/>
  <c r="E32" i="2"/>
  <c r="E40" i="2"/>
  <c r="E48" i="2"/>
  <c r="E56" i="2"/>
  <c r="E64" i="2"/>
  <c r="E72" i="2"/>
  <c r="E80" i="2"/>
  <c r="E88" i="2"/>
  <c r="E96" i="2"/>
  <c r="E104" i="2"/>
  <c r="E112" i="2"/>
  <c r="E13" i="2"/>
  <c r="E21" i="2"/>
  <c r="E29" i="2"/>
  <c r="E37" i="2"/>
  <c r="E45" i="2"/>
  <c r="E49" i="2"/>
  <c r="E57" i="2"/>
  <c r="E65" i="2"/>
  <c r="E73" i="2"/>
  <c r="E77" i="2"/>
  <c r="E85" i="2"/>
  <c r="E93" i="2"/>
  <c r="D101" i="2"/>
  <c r="E101" i="2"/>
  <c r="E109" i="2"/>
  <c r="D109" i="2"/>
  <c r="E9" i="2"/>
  <c r="E17" i="2"/>
  <c r="E25" i="2"/>
  <c r="E33" i="2"/>
  <c r="E41" i="2"/>
  <c r="E53" i="2"/>
  <c r="E61" i="2"/>
  <c r="E69" i="2"/>
  <c r="E81" i="2"/>
  <c r="E89" i="2"/>
  <c r="E97" i="2"/>
  <c r="E105" i="2"/>
  <c r="D105" i="2"/>
  <c r="E113" i="2"/>
  <c r="D113" i="2"/>
  <c r="E6" i="2"/>
  <c r="D6" i="2"/>
  <c r="E10" i="2"/>
  <c r="D10" i="2"/>
  <c r="E14" i="2"/>
  <c r="D14" i="2"/>
  <c r="E18" i="2"/>
  <c r="D18" i="2"/>
  <c r="E22" i="2"/>
  <c r="D22" i="2"/>
  <c r="E26" i="2"/>
  <c r="D26" i="2"/>
  <c r="E30" i="2"/>
  <c r="D30" i="2"/>
  <c r="E34" i="2"/>
  <c r="D34" i="2"/>
  <c r="E38" i="2"/>
  <c r="D38" i="2"/>
  <c r="E42" i="2"/>
  <c r="D42" i="2"/>
  <c r="E46" i="2"/>
  <c r="D46" i="2"/>
  <c r="E50" i="2"/>
  <c r="D50" i="2"/>
  <c r="E54" i="2"/>
  <c r="D54" i="2"/>
  <c r="E58" i="2"/>
  <c r="D58" i="2"/>
  <c r="E62" i="2"/>
  <c r="D62" i="2"/>
  <c r="E66" i="2"/>
  <c r="D66" i="2"/>
  <c r="E70" i="2"/>
  <c r="D70" i="2"/>
  <c r="E74" i="2"/>
  <c r="D74" i="2"/>
  <c r="E78" i="2"/>
  <c r="D78" i="2"/>
  <c r="E82" i="2"/>
  <c r="D82" i="2"/>
  <c r="E86" i="2"/>
  <c r="D86" i="2"/>
  <c r="E90" i="2"/>
  <c r="D90" i="2"/>
  <c r="E94" i="2"/>
  <c r="D94" i="2"/>
  <c r="E98" i="2"/>
  <c r="D98" i="2"/>
  <c r="E102" i="2"/>
  <c r="D102" i="2"/>
  <c r="E106" i="2"/>
  <c r="D106" i="2"/>
  <c r="E110" i="2"/>
  <c r="D110" i="2"/>
  <c r="E114" i="2"/>
  <c r="D114" i="2"/>
  <c r="D13" i="2"/>
  <c r="D21" i="2"/>
  <c r="D29" i="2"/>
  <c r="D37" i="2"/>
  <c r="D45" i="2"/>
  <c r="D53" i="2"/>
  <c r="D61" i="2"/>
  <c r="D69" i="2"/>
  <c r="D77" i="2"/>
  <c r="D85" i="2"/>
  <c r="D93" i="2"/>
</calcChain>
</file>

<file path=xl/connections.xml><?xml version="1.0" encoding="utf-8"?>
<connections xmlns="http://schemas.openxmlformats.org/spreadsheetml/2006/main">
  <connection id="1" sourceFile="L:\VO\lpo\Victor\Kernprogrammas en leermiddelen\Analysedatabase\Verzameldatabase.accdb" keepAlive="1" name="Verzameldatabase" type="5" refreshedVersion="4" background="1" saveData="1">
    <dbPr connection="Provider=Microsoft.ACE.OLEDB.12.0;User ID=Admin;Data Source=L:\VO\lpo\Victor\Kernprogrammas en leermiddelen\Analysedatabase\Verzamel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ryKernprogrammaMetEindtermspecificaties" commandType="3"/>
  </connection>
</connections>
</file>

<file path=xl/sharedStrings.xml><?xml version="1.0" encoding="utf-8"?>
<sst xmlns="http://schemas.openxmlformats.org/spreadsheetml/2006/main" count="5257" uniqueCount="593">
  <si>
    <t>qryKernprogramma.Id</t>
  </si>
  <si>
    <t>qryKernprogramma.Sorteernummer</t>
  </si>
  <si>
    <t>kernnummer</t>
  </si>
  <si>
    <t>subkernnummer</t>
  </si>
  <si>
    <t>Kern</t>
  </si>
  <si>
    <t>Subkern</t>
  </si>
  <si>
    <t>Alternatieve inhoud</t>
  </si>
  <si>
    <t>Herkomst</t>
  </si>
  <si>
    <t>oudenaam</t>
  </si>
  <si>
    <t>samengevoegdebegrippenlijst</t>
  </si>
  <si>
    <t>qryExamensyllabus.Id</t>
  </si>
  <si>
    <t>maxeindterm</t>
  </si>
  <si>
    <t>Eindterm verrdeel GT</t>
  </si>
  <si>
    <t>Examensyllabus BB</t>
  </si>
  <si>
    <t>Examensyllabus KB</t>
  </si>
  <si>
    <t>Examensyllabus GT</t>
  </si>
  <si>
    <t>qryExamensyllabus.Sorteernummer</t>
  </si>
  <si>
    <t>qryEindtermMetExameneenheid.eenheidcode</t>
  </si>
  <si>
    <t>qryEindtermMetExameneenheid.centraal examen</t>
  </si>
  <si>
    <t>qryEindtermMetExameneenheid.schoolexamen</t>
  </si>
  <si>
    <t>qryEindtermMetExameneenheid_1.eenheidcode</t>
  </si>
  <si>
    <t>qryEindtermMetExameneenheid_1.centraal examen</t>
  </si>
  <si>
    <t>qryEindtermMetExameneenheid_1.schoolexamen</t>
  </si>
  <si>
    <t>Inzicht en handelen</t>
  </si>
  <si>
    <t>Vaktaal wiskunde</t>
  </si>
  <si>
    <t>Vaktaal</t>
  </si>
  <si>
    <t>vmbo</t>
  </si>
  <si>
    <t>communiceren in wiskundetaal</t>
  </si>
  <si>
    <t>3.7 adequate (wiskunde)taal gebruiken als communicatiemiddel</t>
  </si>
  <si>
    <t>WI/K/3</t>
  </si>
  <si>
    <t>X</t>
  </si>
  <si>
    <t>Representeren van gegevens uit een situatie</t>
  </si>
  <si>
    <t>nieuw</t>
  </si>
  <si>
    <t/>
  </si>
  <si>
    <t>3.1 relevante gegevens uit een situatie weergeven in een geschikte wiskundige representatie (model)</t>
  </si>
  <si>
    <t>Herkennen en gebruiken wiskunde</t>
  </si>
  <si>
    <t>Probleem vertalen naar wiskunde</t>
  </si>
  <si>
    <t>probleemaanpak</t>
  </si>
  <si>
    <t>8.3 wiskundige problemen die voortgekomen zijn uit alledaagse situaties oplossen</t>
  </si>
  <si>
    <t>WI/V/2</t>
  </si>
  <si>
    <t>8.1  problemen in alledaagse situaties analyseren</t>
  </si>
  <si>
    <t>WI/K/8</t>
  </si>
  <si>
    <t>8.2 problemen in alledaagse situaties vertalen naar wiskundige problemen</t>
  </si>
  <si>
    <t>Wiskunde herkennen en toepassen</t>
  </si>
  <si>
    <t>verbanden leggen</t>
  </si>
  <si>
    <t>3.2 wiskundige informatie identificeren, beoordelen en gebruiken om een probleem op te lossen</t>
  </si>
  <si>
    <t>Uitkomst terugvertalen naar situatie</t>
  </si>
  <si>
    <t>3.5 cijfermatige uitkomsten kritisch beoordelen</t>
  </si>
  <si>
    <t>8.4 een uitkomst terugvertalen naar de situatIe</t>
  </si>
  <si>
    <t>Conclusies trekken</t>
  </si>
  <si>
    <t>8.5 conclusies trekken die relevant zijn voor de bewuste probleemsituatie</t>
  </si>
  <si>
    <t>3.6 op basis van verwerkte informatie verwachtingen uitspreken en conclusies trekken</t>
  </si>
  <si>
    <t>Wiskundig redeneren</t>
  </si>
  <si>
    <t>Reflecteren</t>
  </si>
  <si>
    <t>reflecteren</t>
  </si>
  <si>
    <t>3.8 situaties waarin wiskundige presentaties, redeneringen of berekeningen voorkomen kritisch beschouwen en beoordelen</t>
  </si>
  <si>
    <t>Onderzoeks- en redeneerstrategieën</t>
  </si>
  <si>
    <t>3.3 zich bedienen van adequate onderzoeks- en redeneerstrategieën</t>
  </si>
  <si>
    <t>Getallen</t>
  </si>
  <si>
    <t>Getallen, getalsystemen en -relaties</t>
  </si>
  <si>
    <t>Vaktaal voor getallen</t>
  </si>
  <si>
    <t>vaktaal getallen</t>
  </si>
  <si>
    <t>wortel, kwadraat, macht, breuk, teller, noemer, deelstreep, positief, negatief, decimaal, grondtal, exponent</t>
  </si>
  <si>
    <t>Relaties tussen getallen</t>
  </si>
  <si>
    <t>breuken en decimale getallen-omzetten</t>
  </si>
  <si>
    <t>5.2 een rekenmachine gebruiken: met een rekenmachine breuken, procenten, machten en wortels berekenen of benaderen als eindige decimale getallen</t>
  </si>
  <si>
    <t>WI/K/5</t>
  </si>
  <si>
    <t>0</t>
  </si>
  <si>
    <t>Negatieve getallen</t>
  </si>
  <si>
    <t>negatieve getallen</t>
  </si>
  <si>
    <t>5.4 basistechnieken gebruiken: in betekenisvolle situaties negatieve getallen ordenen, optellen en aftrekken</t>
  </si>
  <si>
    <t>5.4 basistechnieken gebruiken: in betekenisvolle situaties negatieve getallen ordenen, optellen, aftrekken, vermenigvuldigen en delen</t>
  </si>
  <si>
    <t>5.4 basistechnieken gebruiken: negatieve getallen ordenen, optellen, aftrekken, vermenigvuldigen en delen</t>
  </si>
  <si>
    <t>Grote getallen</t>
  </si>
  <si>
    <t>miljoen, miljard</t>
  </si>
  <si>
    <t>5.1 handig rekenen in alledaagse situaties: bij het rekenen en vermelden van resultaten gebruik maken van gangbare begrippen en voorvoegsels zoals miljoen, miljard</t>
  </si>
  <si>
    <t>Rekenen met getallen</t>
  </si>
  <si>
    <t>Voorrangsregels voor bewerkingen</t>
  </si>
  <si>
    <t>volgorde bewerkingen</t>
  </si>
  <si>
    <t>haakjes, som, product, quotiënt, verschil (g/t)</t>
  </si>
  <si>
    <t>5.4 basistechnieken gebruiken: hoofdbewerkingen in de afgesproken volgorde toepassen</t>
  </si>
  <si>
    <t>Berekenen en afronden</t>
  </si>
  <si>
    <t>functioneel gebruik-afronden</t>
  </si>
  <si>
    <t>afronden</t>
  </si>
  <si>
    <t>5.1 handig rekenen in alledaagse situaties: het resultaat van een berekening afronden in overeenstemming met de gegeven situatie</t>
  </si>
  <si>
    <t>Berekenen en schatten</t>
  </si>
  <si>
    <t>functioneel gebruik-schatten</t>
  </si>
  <si>
    <t>schatten</t>
  </si>
  <si>
    <t>5.3 meten en schatten: vooraf uitkomsten schatten van berekeningen en meetresultaten</t>
  </si>
  <si>
    <t>5.3 meten en schatten: vooraf uitkomsten schatten van berekeningen en meetresultaten en uitspraken doen over de orde van grootte en de nauwkeurigheid</t>
  </si>
  <si>
    <t>Berekenen en de rekenmachine</t>
  </si>
  <si>
    <t>functioneel gebruik-rekenmachine</t>
  </si>
  <si>
    <t>verschil – en (-)</t>
  </si>
  <si>
    <t>5.2 een rekenmachine gebruiken: met een rekenmachine optellen, aftrekken, vermenigvuldigen en delen</t>
  </si>
  <si>
    <t>5.2 een rekenmachine gebruiken: met een rekenmachine optellen, aftrekken, vermenigvuldigen en delen en gebruik maken van de functietoetsen voor omgekeerde, kwadraat, wortel, yx en van de +/- toets</t>
  </si>
  <si>
    <t>5.2 een rekenmachine gebruiken: met een rekenmachine optellen, aftrekken, vermenigvuldigen en delen en gebruik maken van de functietoetsen voor omgekeerde, kwadraat, wortel, yx , INV-yx en van de +/- toets</t>
  </si>
  <si>
    <t>WI/V/1</t>
  </si>
  <si>
    <t>De wetenschappelijke notatie</t>
  </si>
  <si>
    <t>h/v</t>
  </si>
  <si>
    <t>functioneel gebruik-wetenschappelijke notatie</t>
  </si>
  <si>
    <t>wetenschappelijke notatie (k/g/t)</t>
  </si>
  <si>
    <t>5.4 basistechnieken gebruiken: bij het berekenen en bij het vermelden van resultaten gebruik maken van de wetenschappelijke notatie</t>
  </si>
  <si>
    <t>5.4 basistechnieken gebruiken: bij het berekenen en bij het vermelden van resultaten gebruik maken van de wetenschappelijke notatie_x000D_
5.2 een rekenmachine gebruiken: wetenschappelijke notatie kennen en gebruiken bij vermenigvuldigen met en delen door machten van 10</t>
  </si>
  <si>
    <t>Substitueren</t>
  </si>
  <si>
    <t>functioneel gebruiken-substitueren</t>
  </si>
  <si>
    <t>4.5 rekenen met woordformules: in een woordformule de invoervariabele vervangen door een getal en de waarde van de uitvoervariabele berekenen</t>
  </si>
  <si>
    <t>4.5 rekenen met (woord)formules: in een (woord)formule een variabele vervangen door een getal en de waarde van de andere variabele berekenen</t>
  </si>
  <si>
    <t>4.5 rekenen met formules: in een woordformule een variabele vervangen door een getal en de waarde van de andere variabele berekenen.</t>
  </si>
  <si>
    <t>WI/K/4</t>
  </si>
  <si>
    <t>Efficiënt rekenen</t>
  </si>
  <si>
    <t>3.5 efficiënt rekenen</t>
  </si>
  <si>
    <t>Rekenmodel kiezen</t>
  </si>
  <si>
    <t>3.4 bij berekeningen een bij de situatie passend rekenmodel kiezen, zoals een verhoudingstabel</t>
  </si>
  <si>
    <t>Rekenen met breuken</t>
  </si>
  <si>
    <t>samengestelde breuk (k/g/t)</t>
  </si>
  <si>
    <t>5.4 basistechnieken gebruiken: in betekenisvolle situaties gelijknamige breuken optellen en aftrekken, in betekenisvolle situaties eenvoudige breuken vermenigvuldigen met een geheel getal</t>
  </si>
  <si>
    <t>5.4 basistechnieken gebruiken: in betekenisvolle situaties gelijknamige breuken optellen en aftrekken, in betekenisvolle situaties eenvoudige en samengestelde breuken vermenigvuldigen met een geheel getal</t>
  </si>
  <si>
    <t>5.4 basistechnieken gebruiken: in betekenisvolle situaties gelijknamige breuken optellen en aftrekken; eenvoudige breuken vermenigvuldigen en delen en in betekenisvolle situaties eenvoudige en samengestelde breuken vermenigvuldigen met een geheel getal</t>
  </si>
  <si>
    <t>Rekenen met negatieve getallen</t>
  </si>
  <si>
    <t>Verhoudingen</t>
  </si>
  <si>
    <t>Vaktaal verhoudingen</t>
  </si>
  <si>
    <t>vaktaal verhoudingen</t>
  </si>
  <si>
    <t>per, deel van, op de, van de, staat tot, procent, percentage, in verhouding</t>
  </si>
  <si>
    <t>Toepassing verhoudingen</t>
  </si>
  <si>
    <t>functioneel gebruik-verhoudingen</t>
  </si>
  <si>
    <t>vergrotingsfactor, (verhoudings)factor, verhoudingstabel</t>
  </si>
  <si>
    <t>5.4 basistechnieken gebruiken: verhoudingen vergelijken</t>
  </si>
  <si>
    <t>5.4 basistechnieken gebruiken: een verhouding omzetten in een breuk, decimaal getal of percentage</t>
  </si>
  <si>
    <t>Rekenen met percentages en factoren</t>
  </si>
  <si>
    <t>procenten-vermenigvuldigingsfactor</t>
  </si>
  <si>
    <t>(vermenigvuldigings)factor (g/t)</t>
  </si>
  <si>
    <t>4.1 exponentiële verbanden herkennen en gebruiken: een rente op rente berekening maken</t>
  </si>
  <si>
    <t>5.2 een rekenmachine gebruiken: berekeningen met een groeifactor of –percentage uitvoeren</t>
  </si>
  <si>
    <t>Rekenen met samengestelde grootheden</t>
  </si>
  <si>
    <t>5.1 handig rekenen in alledaagse situaties: bij het oplossen van problemen, enkelvoudige en eenvoudig samengestelde grootheden herkennen en gebruiken, in elk geval grootheden die te maken hebben met lengte, oppervlakte, inhoud, gewicht, tijd, temperatuur, geld en snelheid</t>
  </si>
  <si>
    <t>Meten en meetkunde</t>
  </si>
  <si>
    <t>Meten</t>
  </si>
  <si>
    <t>Referentiematen</t>
  </si>
  <si>
    <t>5.3 meten en schatten:  gangbare maten en referentiematen hanteren</t>
  </si>
  <si>
    <t>Meetinstrumenten</t>
  </si>
  <si>
    <t>5.3 meten en schatten: schalen aflezen</t>
  </si>
  <si>
    <t>Maten schatten</t>
  </si>
  <si>
    <t>5.1 handig rekenen in alledaagse situaties: schattingen maken over afmetingen en hoeveelheden</t>
  </si>
  <si>
    <t>Rekenen in de meetkunde</t>
  </si>
  <si>
    <t>Vaktaal meetkunde</t>
  </si>
  <si>
    <t>vaktaal hoeken en symbolen</t>
  </si>
  <si>
    <t>rechte hoek, stompe hoek, scherpe hoek, gestrekte hoek, graden,  ∟, (┐),⁰, volle hoek, hoekpunt, been van een hoek</t>
  </si>
  <si>
    <t>Maateenheden gebruiken</t>
  </si>
  <si>
    <t>metriek stelsel</t>
  </si>
  <si>
    <t>milli-, centi-, kilo-</t>
  </si>
  <si>
    <t>5.1 handig rekenen in alledaagse situaties: rekenen met gangbare maten voor lengte, oppervlakte, inhoud, gewicht, tijd, temperatuur, geld en snelheid</t>
  </si>
  <si>
    <t>5.1 handig rekenen in alledaagse situaties: bij het rekenen en vermelden van resultaten gebruik maken van gangbare begrippen en voorvoegsels zoals milli-, centi-, kilo-</t>
  </si>
  <si>
    <t>Lengte, oppervlakte en inhoud van figuren</t>
  </si>
  <si>
    <t>lengte, omtrek, oppervlakte en inhoud</t>
  </si>
  <si>
    <t>afstand, omtrek, oppervlakte, inhoud, stelling van Pythagoras (k/g/t)</t>
  </si>
  <si>
    <t>6.2 schatten, meten en berekenen: schattingen en metingen doen van lengten en oppervlakten, inhouden van objecten in de ruimte</t>
  </si>
  <si>
    <t>WI/K/6</t>
  </si>
  <si>
    <t>6.2 schatten, meten en berekenen: omtrek berekenen van driehoek, rechthoek en figuren die daaruit samengesteld zijn, zoals een parallellogram, omtrek van een cirkel berekenen met behulp van gegeven woordformules</t>
  </si>
  <si>
    <t>6.2 schatten, meten en berekenen: omtrek berekenen van driehoek, rechthoek en figuren die daaruit samengesteld zijn, zoals een parallellogram, omtrek van een cirkel berekenen met behulp van gegeven (woord)formules</t>
  </si>
  <si>
    <t>6.2 schatten, meten en berekenen: omtrek berekenen van driehoek, rechthoek en figuren die daaruit samengesteld zijn, zoals een parallellogram, omtrek van een cirkel berekenen met behulp van gegeven formules</t>
  </si>
  <si>
    <t>6.3 redeneren en tekenen: bij redeneren, tekenen en berekenen van hoeken, afstanden en patronen, gebruik maken de stelling van Pythagoras</t>
  </si>
  <si>
    <t>6.3 redeneren en tekenen: bij redeneren, tekenen en berekenen van hoeken, afstanden en patronen, gebruik maken van de stelling van Pythagoras</t>
  </si>
  <si>
    <t>6.2 schatten, meten en berekenen: lengten in vlakke en ruimtelijke figuren berekenen met behulp van schaal</t>
  </si>
  <si>
    <t>6.2 schatten, meten en berekenen: de grootte van afstanden in 2- en 3-dimensionale figuren berekenen</t>
  </si>
  <si>
    <t>6.2 schatten, meten en berekenen: oppervlakte berekenen van driehoek, rechthoek en figuren die daaruit samengesteld zijn, zoals een parallellogram, oppervlakte van een cirkel berekenen met behulp van gegeven woordformules</t>
  </si>
  <si>
    <t>6.2 schatten, meten en berekenen: oppervlakte berekenen van driehoek, rechthoek en figuren die daaruit samengesteld zijn, zoals een parallellogram, oppervlakte van een cirkel berekenen met behulp van gegeven (woord)formules</t>
  </si>
  <si>
    <t>6.2 schatten, meten en berekenen: oppervlakte berekenen van driehoek, rechthoek en figuren die daaruit samengesteld zijn, zoals een parallellogram, oppervlakte van een cirkel berekenen met behulp van gegeven formules</t>
  </si>
  <si>
    <t>6.2 schatten, meten en berekenen: inhoud van kubus en balk berekenen en inhoud van ruimtelijke figuren berekenen met behulp van gegeven simpele woordformules</t>
  </si>
  <si>
    <t>6.2 schatten, meten en berekenen: inhoud van kubus en balk berekenen en inhoud van prisma, kegel, piramide, bol en cilinder berekenen met behulp van gegeven (woord)formules</t>
  </si>
  <si>
    <t>6.2 schatten, meten en berekenen: inhoud van kubus en balk berekenen en inhoud van prisma, kegel, piramide, bol en cilinder berekenen met behulp van gegeven formules</t>
  </si>
  <si>
    <t>Hoeken berekenen</t>
  </si>
  <si>
    <t>hoeken</t>
  </si>
  <si>
    <t>F-hoeken, Z-hoeken, overstaande hoeken (k/g/t) goniometrische verhoudingen (k/g/t), sinus (k/g/t), cosinus (k/g/t), tangens (k/g/t), hellingshoek (k/g/t)</t>
  </si>
  <si>
    <t>6.2 schatten, meten en berekenen: schattingen en metingen doen van hoeken van objecten in de ruimte</t>
  </si>
  <si>
    <t>6.2 schatten, meten en berekenen: schattingen en metingen doen van hoeken van objecten in de ruimte en de grootte van hoeken in 2- en 3-dimensionale figuren berekenen</t>
  </si>
  <si>
    <t>6.3 redeneren en tekenen: bij redeneren, tekenen en berekenen van hoeken, afstanden en patronen gebruik maken van eigenschappen van hoeken</t>
  </si>
  <si>
    <t>6.3 redeneren en tekenen: bij redeneren, tekenen en berekenen van hoeken, afstanden en patronen, gebruik maken van eigenschappen van hoeken</t>
  </si>
  <si>
    <t>6.3 redeneren en tekenen: bij redeneren, tekenen en berekenen van hoeken, afstanden en patronen, gebruik maken goniometrische verhoudingen sinus, cosinus en tangens in rechthoekige driehoeken</t>
  </si>
  <si>
    <t>6.3 redeneren en tekenen: bij redeneren, tekenen en berekenen van hoeken, afstanden en patronen, gebruik maken van goniometrische verhoudingen sinus, cosinus en tangens</t>
  </si>
  <si>
    <t>Vormen en figuren</t>
  </si>
  <si>
    <t>Figuren en situaties analyseren</t>
  </si>
  <si>
    <t>kijken</t>
  </si>
  <si>
    <t>kijklijn, aanzicht, uitslag, lijnsymmetrie, doorsnede, plattegrond, draaisymmetrie (k/g/t), coördinaat, koershoek</t>
  </si>
  <si>
    <t>6.1 voorstellingen van objecten en van hun plaats in de ruimte of het platte vlak maken en interpreteren: situaties beschrijven met met behulp van richting of hoek en afstand</t>
  </si>
  <si>
    <t>6.1 voorstellingen van objecten en van hun plaats in de ruimte of het platte vlak maken en interpreteren: vlakke tekeningen van ruimtelijke situaties interpreteren en bewerken, zoals foto’s, plattegronden, patroontekeningen, landkaarten, bouwtekeningen. Daarbij kan de kandidaat onder andere gebruik maken van kijklijnen, aanzichten, uitslagen, doorsneden, projecties, plattegronden</t>
  </si>
  <si>
    <t>6.1 voorstellingen van objecten en van hun plaats in de ruimte of het platte vlak maken en interpreteren: conclusies trekken over de bijbehorende objecten en hun plaats in de ruimte</t>
  </si>
  <si>
    <t>6.3 redeneren en tekenen: bij redeneren, tekenen en berekenen van hoeken, afstanden en patronen gebruik maken van lijnsymmetrie</t>
  </si>
  <si>
    <t>6.3 redeneren en tekenen: bij redeneren, tekenen en berekenen van hoeken, afstanden en patronen, gebruik maken van lijn- en/of draaisymmetrie</t>
  </si>
  <si>
    <t>6.1 voorstellingen van objecten en van hun plaats in de ruimte of het platte vlak maken en interpreteren: situaties beschrijven met coördinaten (alleen in het platte vlak)</t>
  </si>
  <si>
    <t>6.1 voorstellingen van objecten en van hun plaats in de ruimte of het platte vlak maken en interpreteren: situaties beschrijven met coördinaten, zowel in het platte vlak als in de ruimte</t>
  </si>
  <si>
    <t>Figuren tekenen en beschrijven</t>
  </si>
  <si>
    <t>vlakke en ruimtelijke figuren herkennen</t>
  </si>
  <si>
    <t>driehoek, parallellogram, vierkant, rechthoek, ruit, cirkel, kubus, balk, prisma, piramide, cilinder, kegel, bol</t>
  </si>
  <si>
    <t>6.1 voorstellingen van objecten en van hun plaats in de ruimte of het platte vlak maken en interpreteren: situaties beschrijven  met woorden en door middel van figuren waaronder driehoek, parallellogram, vierkant, rechthoek, ruit, cirkel, kubus, balk, prisma, piramide, cilinder, kegel en bol</t>
  </si>
  <si>
    <t>vaktaal meetkundige figuren en symbolen</t>
  </si>
  <si>
    <t>straal, middelpunt, diameter, middellijn  (k/g/t), gelijkbenig, gelijkzijdig, rechthoekig, hoogtelijn (g/t), uitslag, zijvlak, ribbe, hoekpunt, loodrecht, evenwijdig, // en ∆, symmetrieas</t>
  </si>
  <si>
    <t>Tekeningen maken en beschrijven</t>
  </si>
  <si>
    <t>tekenen en construeren</t>
  </si>
  <si>
    <t>6.3 redeneren en tekenen: gebruik maken van instrumenten en apparaten, in het bijzonder: liniaal, gradenboog, rechthoekige driehoek, passer, zelfgemaakt gereedschap, rekenmachine en computer</t>
  </si>
  <si>
    <t>Gelijkvormigheid</t>
  </si>
  <si>
    <t>redeneren in de (vlakke) meetkunde</t>
  </si>
  <si>
    <t>evenwijdige lijnen, snijdende lijnen, richting, afstand, gelijkvormigheid (g/t)</t>
  </si>
  <si>
    <t>6.3 redeneren en tekenen: bij redeneren, tekenen en berekenen van hoeken, afstanden en patronen gebruik maken van gelijke verhoudingen, waaronder rekenen met vergrotingen en verkleiningen; alleen in platte vlak</t>
  </si>
  <si>
    <t>6.3 redeneren en tekenen: bij redeneren, tekenen en berekenen van hoeken, afstanden en patronen, gebruik maken gelijke verhoudingen, waaronder rekenen met vergrotingen en verkleiningen; alleen in platte vlak</t>
  </si>
  <si>
    <t>6.3 redeneren en tekenen: bij redeneren, tekenen en berekenen van hoeken, afstanden en patronen, gebruik maken van gelijke verhoudingen, waaronder rekenen met vergrotingen en verkleiningen; ook in ruimtelijke situaties</t>
  </si>
  <si>
    <t>Verbanden en formules</t>
  </si>
  <si>
    <t>Grafieken, tabellen, verbanden en formules</t>
  </si>
  <si>
    <t>Grafieken tekenen</t>
  </si>
  <si>
    <t>representaties-grafiek tekenen</t>
  </si>
  <si>
    <t>tabel, (woord)formule, grafiek</t>
  </si>
  <si>
    <t>4.3 grafieken tekenen, aflezen, interpreteren en vergelijken:  in een gegeven assenstelsel een grafiek tekenen van het verband tussen variabelen in een gegeven situatie</t>
  </si>
  <si>
    <t>4.3 grafieken tekenen, aflezen, interpreteren en vergelijken:  een grafiek tekenen van het verband tussen variabelen in een gegeven situatie, in het bijzonder hierbij een passende schaalverdeling kiezen en coördinaten van punten bepalen</t>
  </si>
  <si>
    <t>Verbanden beschrijven</t>
  </si>
  <si>
    <t>verband beschrijven</t>
  </si>
  <si>
    <t>4.4 werken met woordformules: bij een gegeven woordformule vaststellen, of daarmee in een gegeven situatie het verband tussen de variabelen beschreven is en in een gegeven situatie vaststellen welke variabelen met elkaar in verband staan</t>
  </si>
  <si>
    <t>4.4 werken met (woord)formules: bij een gegeven (woord)formule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t>
  </si>
  <si>
    <t>4.4 werken met formules: bij een gegeven 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t>
  </si>
  <si>
    <t>4.2 tabellen maken, aflezen, vergelijken en interpreteren: een tabel maken van het verband tussen variabelen in een gegeven situatie</t>
  </si>
  <si>
    <t>4.5 rekenen met (woord)formules: een schakeling van elementaire rekenacties omzetten in een (woord)formule en omgekeerd</t>
  </si>
  <si>
    <t>4.5 rekenen met formules: een schakeling van elementaire rekenacties omzetten in een formule en omgekeerd</t>
  </si>
  <si>
    <t>4.2 tabellen maken, aflezen, vergelijken en interpreteren: grootste of kleinste waarde vaststellen in een tabel, controleren of een gegeven verband bij een gegeven tabel hoort en bij een gegeven tabel conclusies trekken over de bijbehorende situatie</t>
  </si>
  <si>
    <t>4.2 tabellen maken, aflezen, vergelijken en interpreteren: regelmatigheden in een tabel vaststellen</t>
  </si>
  <si>
    <t>4.2 tabellen maken, aflezen, vergelijken en interpreteren: regelmatigheden in een tabel vaststellen en beschrijven</t>
  </si>
  <si>
    <t>Grafieken analyseren</t>
  </si>
  <si>
    <t>kenmerken grafiek</t>
  </si>
  <si>
    <t>stijgen, dalen, constant, minimum, maximum, periodiek (k/g/t)</t>
  </si>
  <si>
    <t>4.3 grafieken tekenen, aflezen, interpreteren en vergelijken: het verloop van een grafiek of interval beschrijven met de termen constant, stijgend of dalend, controleren of een gegeven verband bij een gegeven grafiek hoort en uit het verloop de vorm en de plaats van punten op de grafiek conclusies trekken over de bijbehorende situatie</t>
  </si>
  <si>
    <t>4.3 grafieken tekenen, aflezen, interpreteren en vergelijken: het verloop van een grafiek of interval beschrijven met de termen constant, stijgend of dalend en periodiek, ontroleren of een gegeven verband bij een gegeven grafiek hoort en uit het verloop, de vorm en de plaats van punten op de grafiek conclusies trekken over de bijbehorende situatie</t>
  </si>
  <si>
    <t>4.3 grafieken tekenen, aflezen, interpreteren en vergelijken: het verloop van een grafiek of interval beschrijven met de termen constant, stijgend of dalend en periodiek, controleren of een gegeven verband bij een gegeven grafiek hoort en uit het verloop, de vorm en de plaats van punten op de grafiek conclusies trekken over de bijbehorende situatie</t>
  </si>
  <si>
    <t>4.3 grafieken tekenen, aflezen, interpreteren en vergelijken: aflezen welke minima en maxima er op een gegeven interval zijn en coördinaten van punten van een grafiek aflezen, berekenen of benaderen</t>
  </si>
  <si>
    <t>4.3 grafieken tekenen, aflezen, interpreteren en vergelijken: aflezen welke minima en maxima er op een gegeven interval zijnen coördinaten van punten van een grafiek aflezen, berekenen of benaderen</t>
  </si>
  <si>
    <t>Vaktaal grafieken, tabellen, formules</t>
  </si>
  <si>
    <t>vaktaal grafieken, tabellen, formules</t>
  </si>
  <si>
    <t>snijden, snijpunt, assen(stelsel), coördinaten, eenheid, invoervariabele, uitvoervariabele, ingansgvariabele, uitgangsvariabele</t>
  </si>
  <si>
    <t>Interpoleren en extrapoleren</t>
  </si>
  <si>
    <t>interpoleren en extrapoleren</t>
  </si>
  <si>
    <t>Som of verschil van verbanden</t>
  </si>
  <si>
    <t>som-verschilgrafiek</t>
  </si>
  <si>
    <t>4.1 eenvoudige machtsverbanden van de vorm y = a x^n waarbij n een positief en geheel getal is herkennen en gebruiken: som en verschilverbanden interpreteren en een grafiek van de vorm y = a x^n + b tekenen</t>
  </si>
  <si>
    <t>4.6 in een gegeven situatie de voorstellingsvormen tabel, grafiek, (woord)formule of verwoording met elkaar in verband brengen: bij twee functionele verbanden hun som en hun verschil beschrijven met één of meer voorstellingsvormen, mits dat in de gegeven situatie zinvol is</t>
  </si>
  <si>
    <t>4.6 in een gegeven situatie de voorstellingsvormen tabel, grafiek, formule of verwoording met elkaar in verband brengen: bij twee functionele verbanden hun som en hun verschil beschrijven met één of meer voorstellingsvormen, mits dat in de gegeven situatie zinvol is</t>
  </si>
  <si>
    <t>Verbanden analyseren</t>
  </si>
  <si>
    <t>type verbanden</t>
  </si>
  <si>
    <t>periodiek (k/g/t), amplitude (g/t), periode (g/t), frequentie (g/t)</t>
  </si>
  <si>
    <t>4.1 periodieke verbanden herkennen en beschrijven in termen als “een regelmatig terugkerende gebeurtenis”</t>
  </si>
  <si>
    <t>4.1 periodieke verbanden herkennen en gebruiken: de begrippen amplitude, periode en frequentie herkennen en gebruiken</t>
  </si>
  <si>
    <t>Representaties van verbanden vergelijken</t>
  </si>
  <si>
    <t>4.4 werken met woordformules: vaststellen hoe een verandering in de situatie doorwerkt in de formule en omgekeerd</t>
  </si>
  <si>
    <t>4.4 werken met formules: vaststellen hoe een verandering in de situatie doorwerkt in de formule en omgekeerd</t>
  </si>
  <si>
    <t>4.6 in een gegeven situatie de voorstellingsvormen tabel, grafiek, woordformule of verwoording met elkaar in verband brengen:  bij twee verschillende voorstellingsvormen vaststellen of zij hetzelfde verband beschrijven</t>
  </si>
  <si>
    <t>4.6 in een gegeven situatie de voorstellingsvormen tabel, grafiek, (woordformule of verwoording met elkaar in verband brengen:  bij twee verschillende voorstellingsvormen vaststellen of zij hetzelfde verband beschrijven</t>
  </si>
  <si>
    <t>4.6 in een gegeven situatie de voorstellingsvormen tabel, grafiek, formule of verwoording met elkaar in verband brengen:  bij twee verschillende voorstellingsvormen vaststellen of zij hetzelfde verband beschrijven</t>
  </si>
  <si>
    <t>4.5 rekenen met woordformules: onderzoeken of twee woordformules hetzelfde verband beschrijven</t>
  </si>
  <si>
    <t>4.5 rekenen met woordformules: onderzoeken of twee woordformules hetzelfde verband beschrijven en een (woord)formule vervangen door een gelijkwaardige (woord)formule</t>
  </si>
  <si>
    <t>4.5 rekenen met formules: onderzoeken of twee formules hetzelfde verband beschrijven of een formule vervangen door een gelijkwaardige formule</t>
  </si>
  <si>
    <t>4.6 in een gegeven situatie de voorstellingsvormen tabel, grafiek, woordformule of verwoording met elkaar in verband brengen: vaststellen in welk opzicht een verandering in één voorstellingsvorm invloed heeft op een andere</t>
  </si>
  <si>
    <t>4.6 in een gegeven situatie de voorstellingsvormen tabel, grafiek, (woord)formule of verwoording met elkaar in verband brengen: vaststellen in welk opzicht een verandering in één voorstellingsvorm invloed heeft op een andere</t>
  </si>
  <si>
    <t>4.6 in een gegeven situatie de voorstellingsvormen tabel, grafiek, formule of verwoording met elkaar in verband brengen: vaststellen in welk opzicht een verandering in één voorstellingsvorm invloed heeft op een andere</t>
  </si>
  <si>
    <t>4.3 grafieken tekenen, aflezen, interpreteren en vergelijken: vaststellen hoe een verandering in de situatie doorwerkt in de grafiek, gewoonlijk in samenhang met tabel en/of (woord)formule</t>
  </si>
  <si>
    <t>4.3 grafieken tekenen, aflezen, interpreteren en vergelijken: vaststellen hoe een verandering in de situatie doorwerkt in de grafiek, gewoonlijk in samenhang met tabel en/of formule</t>
  </si>
  <si>
    <t>Zinvolle waarden identificeren</t>
  </si>
  <si>
    <t>4.2 tabellen maken, aflezen, vergelijken en interpreteren: bij een gegeven tabel vaststellen welke waarden bij de context zinvol zijn</t>
  </si>
  <si>
    <t>4.3 grafieken tekenen, aflezen, interpreteren en vergelijken: bij een gegeven grafiek vaststellen welke waarden van de variabelen bij de context zinvol zijn</t>
  </si>
  <si>
    <t>Formules interpreteren en bewerken</t>
  </si>
  <si>
    <t>4.5 rekenen met formules: In een formule of vuistregel een variabele vervangen door een expressie en in een formule of vuistregel een expressie vervangen door een variabele</t>
  </si>
  <si>
    <t>4.4 werken met (woord)formules: uit een formule conclusies trekken over de bijbehorende situatie</t>
  </si>
  <si>
    <t>4.4 werken met formules: uit een formule conclusies trekken over de bijbehorende situatie</t>
  </si>
  <si>
    <t>Lineaire verbanden</t>
  </si>
  <si>
    <t>Vaktaal lineaire verbanden</t>
  </si>
  <si>
    <t>vaktaal lineair</t>
  </si>
  <si>
    <t>steilheid (k/g/t), rechte lijn, startgetal (vast deel), richtingscoëfficiënt (k/g/t) of helling (k/g/t) (variabel deel), lineair</t>
  </si>
  <si>
    <t>Representaties van lineaire verbanden</t>
  </si>
  <si>
    <t>werken met representaties-lineair</t>
  </si>
  <si>
    <t>4.1 lineaire verbanden kennen, herkennen en gebruiken: in een gegeven assenstelsel een bijbehorende grafiek tekenen en interpreteren</t>
  </si>
  <si>
    <t>4.1 lineaire verbanden kennen, herkennen en gebruiken: een bijbehorende grafiek tekenen en interpreteren</t>
  </si>
  <si>
    <t>4.1 lineaire verbanden kennen, herkennen en gebruiken: in een woordformule een variabele vervangen door een getal en de waarde van de andere variabele berekenen</t>
  </si>
  <si>
    <t>4.1 lineaire verbanden kennen, herkennen en gebruiken: in een (woord)formule een variabele vervangen door een getal en de waarde van de andere variabele berekenen</t>
  </si>
  <si>
    <t>4.1 lineaire verbanden kennen, herkennen en gebruiken: een formule van de vorm y = ax + b gebruiken</t>
  </si>
  <si>
    <t>Lineaire verbanden herkennen</t>
  </si>
  <si>
    <t>verbanden herkennen-lineair</t>
  </si>
  <si>
    <t>4.1 lineaire verbanden kennen, herkennen en gebruiken: een bijbehorende tabel herkennen, opstellen en gebruiken</t>
  </si>
  <si>
    <t>4.1 lineaire verbanden kennen, herkennen en gebruiken: een bijbehorende tabel herkennen, opstellen en gebruiken, regelmatigheden in een bijbehorende tabel vaststellen en beschrijven met een (woord)formule</t>
  </si>
  <si>
    <t>Formules voor lineaire verbanden</t>
  </si>
  <si>
    <t>werken met representaties-lineaire formule opstellen</t>
  </si>
  <si>
    <t>4.1 lineaire verbanden kennen, herkennen en gebruiken: in een gegeven situatie een woordformule opstellen</t>
  </si>
  <si>
    <t>4.1 lineaire verbanden kennen, herkennen en gebruiken: in een gegeven situatie een (woord)formule opstellen en bij een gegeven (woord)formule vaststellen of hiermee een lineair verband tussen de variabelen beschreven is</t>
  </si>
  <si>
    <t>4.1 lineaire verbanden kennen, herkennen en gebruiken: een formule van de vorm y = ax + b herkennen, opstellen en gebruiken, de parameters a en b herkennen als steilheid, respectievelijk verticale verschuiving</t>
  </si>
  <si>
    <t>Exponentiële verbanden</t>
  </si>
  <si>
    <t>Vaktaal exponentiële verbanden</t>
  </si>
  <si>
    <t>vaktaal exponentieel</t>
  </si>
  <si>
    <t>groeifactor (k/g/t), beginwaarde (k/g/t), exponentieel (k/g/t), halveringstijd (g/t), verdubbelingstijd (g/t)</t>
  </si>
  <si>
    <t>4.1 exponentiële verbanden herkennen en gebruiken: de begrippen verdubbelingstijd en halveringstijd gebruiken</t>
  </si>
  <si>
    <t>Grafieken van exponentiële verbanden</t>
  </si>
  <si>
    <t>werken met representaties-exponentiele grafiek</t>
  </si>
  <si>
    <t>4.1 exponentiële verbanden herkennen en gebruiken: een bijbehorende grafiek tekenen en interpreteren, termen als groeifactor, respectievelijk beginwaarde hanteren</t>
  </si>
  <si>
    <t>4.1 exponentiële verbanden herkennen en gebruiken: een bijbehorende grafiek tekenen en interpreteren</t>
  </si>
  <si>
    <t>Exponentiële groei herkennen</t>
  </si>
  <si>
    <t>verbanden herkennen - exponentieel</t>
  </si>
  <si>
    <t>4.1 exponentiële verbanden herkennen en gebruiken: een formule van de vorm y = b g^t herkennen en gebruiken en de parameters g en b herkennen als groeifactor respectievelijk beginwaarde</t>
  </si>
  <si>
    <t>4.1 exponentiële verbanden herkennen en gebruiken: een bijbehorende tabel opstellen en interpreteren, regelmatigheden in een bijbehorende tabel vaststellen en beschrijven in woorden</t>
  </si>
  <si>
    <t>4.1 exponentiële verbanden herkennen en gebruiken: een bijbehorende tabel herkennen, opstellen en interpreteren</t>
  </si>
  <si>
    <t>Machtsverbanden</t>
  </si>
  <si>
    <t>Tabellen van machtsverbanden</t>
  </si>
  <si>
    <t>machtsverband (k/g/t)</t>
  </si>
  <si>
    <t>4.1 eenvoudige machtsverbanden met exponent 2 of 3 herkennen en gebruiken: een bijbehorende tabel opstellen</t>
  </si>
  <si>
    <t>4.1 eenvoudige machtsverbanden van de vorm y = ax^n herkennen en gebruiken: een bijbehorende tabel opstellen en interpreteren</t>
  </si>
  <si>
    <t>Grafieken van machtsverbanden</t>
  </si>
  <si>
    <t>4.1 eenvoudige machtsverbanden (met exponent 2 of 3) herkennen en gebruiken: in een gegeven assenstelsel een bijbehorende grafiek tekenen en interpreteren</t>
  </si>
  <si>
    <t>4.1 eenvoudige machtsverbanden met exponent 2 of 3 herkennen en gebruiken: een bijbehorende grafiek tekenen en interpreteren</t>
  </si>
  <si>
    <t>Machtsverbanden herkennen</t>
  </si>
  <si>
    <t>Ongekeerd evenredige verbanden</t>
  </si>
  <si>
    <t>Tabellen van omgekeerd evenredige verbanden</t>
  </si>
  <si>
    <t>4.1 verbanden van de vorm y = x / a herkennen en gebruiken: een bijbehorende tabel opstellen</t>
  </si>
  <si>
    <t>Grafieken van omgekeerd evenredige verbanden</t>
  </si>
  <si>
    <t>4.1 verbanden van de vorm y = x / a herkennen en gebruiken: in een gegeven assenstelsel een bijbehorende grafiek tekenen en interpreteren</t>
  </si>
  <si>
    <t>4.1 verbanden van de vorm y = x / a herkennen en gebruiken: een bijbehorende grafiek tekenen en interpreteren</t>
  </si>
  <si>
    <t>Wortelverbanden</t>
  </si>
  <si>
    <t>Tabellen van wortelverbanden</t>
  </si>
  <si>
    <t>4.1 wortelverbanden herkennen en gebruiken: een bijbehorende tabel opstellen en interpreteren</t>
  </si>
  <si>
    <t>Grafieken van wortelverbanden</t>
  </si>
  <si>
    <t>4.1 wortelverbanden herkennen en gebruiken: een bijbehorende grafiek tekenen en interpreteren</t>
  </si>
  <si>
    <t>Wortelverbanden herkennen</t>
  </si>
  <si>
    <t>wortelverband (k/g/t)</t>
  </si>
  <si>
    <t>4.1 wortelverbanden herkennen en gebruiken: een formule van de vorm y = √x herkennen en gebruiken</t>
  </si>
  <si>
    <t>Patronen en regelmaat</t>
  </si>
  <si>
    <t>Regelmaat in getalspatronen</t>
  </si>
  <si>
    <t>getalspatronen</t>
  </si>
  <si>
    <t>Regelmaat in meetkundige patronen</t>
  </si>
  <si>
    <t>meetkundige patronen</t>
  </si>
  <si>
    <t>6.3 redeneren en tekenen: bij redeneren, tekenen en berekenen van hoeken, afstanden en patronen gebruik maken van regelmatige patronen</t>
  </si>
  <si>
    <t>6.3 redeneren en tekenen: bij redeneren, tekenen en berekenen van hoeken, afstanden en patronen, gebruik maken van regelmatige patronen</t>
  </si>
  <si>
    <t>Vergelijkingen en ongelijkheden</t>
  </si>
  <si>
    <t>Verbanden vergelijken</t>
  </si>
  <si>
    <t>verbanden vergelijken</t>
  </si>
  <si>
    <t>4.4 werken met woordformules: bij twee functionele verbanden aangeven, eventueel in benadering, waar functiewaarden gelijk zijn en op welke intervallen de ene groter is dan de andere</t>
  </si>
  <si>
    <t>4.4 werken met formules: bij twee functionele verbanden aangeven, eventueel in benadering, waar functiewaarden gelijk zijn en op welke intervallen de ene groter is dan de andere</t>
  </si>
  <si>
    <t>4.2 tabellen maken, aflezen, vergelijken en interpreteren: twee verbanden met behulp van de bijbehorende tabellen vergelijken en bepalen of benaderen waar de variabelen een gelijke waarde hebben</t>
  </si>
  <si>
    <t>4.3 grafieken tekenen, aflezen, interpreteren en vergelijken: twee grafieken vergelijken en de verschillen interpreteren en bij twee grafieken die elkaar snijden de coördinaten van dat snijpunt vaststellen en het snijpunt interpreteren</t>
  </si>
  <si>
    <t>Eerstegraads vergelijkingen oplossen</t>
  </si>
  <si>
    <t>lineair vergelijking-oplossen</t>
  </si>
  <si>
    <t>vergelijking (k/g/t)</t>
  </si>
  <si>
    <t>4.6 in een gegeven situatie de voorstellingsvormen tabel, grafiek, (woord)formule of verwoording met elkaar in verband brengen: als bij een functioneel verband een uitgangsvariabele gegeven is, de bijbehorende ingangsvariabele vinden of berekenen</t>
  </si>
  <si>
    <t>4.6 in een gegeven situatie de voorstellingsvormen tabel, grafiek,formule of verwoording met elkaar in verband brengen: als bij een functioneel verband een uitgangsvariabele gegeven is, de bijbehorende ingangsvariabele vinden of berekenen</t>
  </si>
  <si>
    <t>Infoverwerking en onzekerheid</t>
  </si>
  <si>
    <t>Gegevens verwerken</t>
  </si>
  <si>
    <t>Grafische weergaven van data</t>
  </si>
  <si>
    <t>dataset-grafische weergave</t>
  </si>
  <si>
    <t>7.1 gegevens in een statistische representatievorm weergeven</t>
  </si>
  <si>
    <t>WI/K/7</t>
  </si>
  <si>
    <t>7.1 informatie uit statistische representatievormen betrekken en interpreteren</t>
  </si>
  <si>
    <t>Beschrijvende statistiek</t>
  </si>
  <si>
    <t>dataset-onderzoek</t>
  </si>
  <si>
    <t>gemiddelde</t>
  </si>
  <si>
    <t>7.3 gegevens uit statistische representatievormen samenvatten</t>
  </si>
  <si>
    <t>Experimentele kansen</t>
  </si>
  <si>
    <t>dataset-uitspraken</t>
  </si>
  <si>
    <t>7.3 op basis van de verwerkte informatie verwachtingen uitspreken en conclusies trekken</t>
  </si>
  <si>
    <t>Vaktaal statistiek</t>
  </si>
  <si>
    <t>vaktaal dataset</t>
  </si>
  <si>
    <t>Discrete Wiskunde</t>
  </si>
  <si>
    <t>Grafen</t>
  </si>
  <si>
    <t>graaf</t>
  </si>
  <si>
    <t>7.2 een graaf hanteren</t>
  </si>
  <si>
    <t>qryKernprogramma.Sorteernummer2</t>
  </si>
  <si>
    <t>Vak</t>
  </si>
  <si>
    <t>Sector</t>
  </si>
  <si>
    <t>Auteur</t>
  </si>
  <si>
    <t>wiskunde</t>
  </si>
  <si>
    <t>vmbo-bovenbouw</t>
  </si>
  <si>
    <t>Victor Schmidt</t>
  </si>
  <si>
    <t>Inhoud</t>
  </si>
  <si>
    <t>Oude naam</t>
  </si>
  <si>
    <t>Begrippen</t>
  </si>
  <si>
    <t>Eindtermspecificatie BB</t>
  </si>
  <si>
    <t>Eindtermspecificatie KB</t>
  </si>
  <si>
    <t>Eindtermspecificatie GT</t>
  </si>
  <si>
    <t>Exameneenheid kerndeel</t>
  </si>
  <si>
    <t>CE</t>
  </si>
  <si>
    <t>SE</t>
  </si>
  <si>
    <t>Exameneenheid verrijkingsdeel</t>
  </si>
  <si>
    <t>Een graaf hanteren</t>
  </si>
  <si>
    <t>Afkomstig uit onderbouwkernprogramma h/v</t>
  </si>
  <si>
    <t>Nieuwe inhoud</t>
  </si>
  <si>
    <t>Afkomstig uit onderbouwkernprogramma vmbo</t>
  </si>
  <si>
    <t>Informatieverwerking en onzekerheid</t>
  </si>
  <si>
    <t>haakjes, som, product, quotiënt</t>
  </si>
  <si>
    <t>wetenschappelijke notatie</t>
  </si>
  <si>
    <t>samengestelde breuk</t>
  </si>
  <si>
    <t>haakjes, som, product, quotiënt, verschil</t>
  </si>
  <si>
    <t>(vermenigvuldigings)factor</t>
  </si>
  <si>
    <t>Meten met maten</t>
  </si>
  <si>
    <t>Exameneenheid</t>
  </si>
  <si>
    <t>WI/K/5
WI/V/1</t>
  </si>
  <si>
    <t>WI/K/6
WI/V/1</t>
  </si>
  <si>
    <t>WI/K/4
WI/V/1</t>
  </si>
  <si>
    <t>3.7 Adequate (wiskunde)taal gebruiken als communicatiemiddel.</t>
  </si>
  <si>
    <t>3.1 Relevante gegevens uit een situatie weergeven in een geschikte wiskundige representatie (model).</t>
  </si>
  <si>
    <t>8.1 Problemen in alledaagse situaties analyseren.</t>
  </si>
  <si>
    <t>8.2 Problemen in alledaagse situaties vertalen naar wiskundige problemen.</t>
  </si>
  <si>
    <t>3.2 Wiskundige informatie identificeren, beoordelen en gebruiken om een probleem op te lossen.</t>
  </si>
  <si>
    <t>3.5 Cijfermatige uitkomsten kritisch beoordelen.</t>
  </si>
  <si>
    <t>3.6 Op basis van verwerkte informatie verwachtingen uitspreken en conclusies trekken.</t>
  </si>
  <si>
    <t>8.5 Conclusies trekken die relevant zijn voor de bewuste probleemsituatie.</t>
  </si>
  <si>
    <t>3.8 Situaties waarin wiskundige presentaties, redeneringen of berekeningen voorkomen kritisch beschouwen en beoordelen.</t>
  </si>
  <si>
    <t>3.3 Zich bedienen van adequate onderzoeks- en redeneerstrategieën.</t>
  </si>
  <si>
    <t>5.2 Een rekenmachine gebruiken: met een rekenmachine breuken, procenten, machten en wortels berekenen of benaderen als eindige decimale getallen.</t>
  </si>
  <si>
    <t>5.4 Basistechnieken gebruiken: in betekenisvolle situaties negatieve getallen ordenen, optellen en aftrekken.</t>
  </si>
  <si>
    <t>5.1 Handig rekenen in alledaagse situaties: bij het rekenen en vermelden van resultaten gebruik maken van gangbare begrippen en voorvoegsels zoals miljoen, miljard.</t>
  </si>
  <si>
    <t>5.1 Handig rekenen in alledaagse situaties: het resultaat van een berekening afronden in overeenstemming met de gegeven situatie.</t>
  </si>
  <si>
    <t>5.3 Meten en schatten: vooraf uitkomsten schatten van berekeningen en meetresultaten.</t>
  </si>
  <si>
    <t>5.2 Een rekenmachine gebruiken: met een rekenmachine optellen, aftrekken, vermenigvuldigen en delen.</t>
  </si>
  <si>
    <t>4.5 Rekenen met woordformules: in een woordformule de invoervariabele vervangen door een getal en de waarde van de uitvoervariabele berekenen.</t>
  </si>
  <si>
    <t>3.5 Efficiënt rekenen.</t>
  </si>
  <si>
    <t>3.4 Bij berekeningen een bij de situatie passend rekenmodel kiezen, zoals een verhoudingstabel.</t>
  </si>
  <si>
    <t>5.4 Basistechnieken gebruiken: in betekenisvolle situaties gelijknamige breuken optellen en aftrekken, in betekenisvolle situaties eenvoudige breuken vermenigvuldigen met een geheel getal.</t>
  </si>
  <si>
    <t>5.4 Basistechnieken gebruiken: verhoudingen vergelijken.</t>
  </si>
  <si>
    <t>5.4 Basistechnieken gebruiken: een verhouding omzetten in een breuk, decimaal getal of percentage.</t>
  </si>
  <si>
    <t>5.1 Handig rekenen in alledaagse situaties: bij het oplossen van problemen, enkelvoudige en eenvoudig samengestelde grootheden herkennen en gebruiken, in elk geval grootheden die te maken hebben met lengte, oppervlakte, inhoud, gewicht, tijd, temperatuur, geld en snelheid.</t>
  </si>
  <si>
    <t>5.3 Meten en schatten:  gangbare maten en referentiematen hanteren.</t>
  </si>
  <si>
    <t>5.3 Meten en schatten: schalen aflezen.</t>
  </si>
  <si>
    <t>5.1 Handig rekenen in alledaagse situaties: schattingen maken over afmetingen en hoeveelheden.</t>
  </si>
  <si>
    <t>5.1 Handig rekenen in alledaagse situaties: rekenen met gangbare maten voor lengte, oppervlakte, inhoud, gewicht, tijd, temperatuur, geld en snelheid.</t>
  </si>
  <si>
    <t>5.1 Handig rekenen in alledaagse situaties: bij het rekenen en vermelden van resultaten gebruik maken van gangbare begrippen en voorvoegsels zoals milli-, centi-, kilo-.</t>
  </si>
  <si>
    <t>6.2 Schatten, meten en berekenen: schattingen en metingen doen van lengten en oppervlakten, inhouden van objecten in de ruimte.</t>
  </si>
  <si>
    <t>6.2 Schatten, meten en berekenen: lengten in vlakke en ruimtelijke figuren berekenen met behulp van schaal.</t>
  </si>
  <si>
    <t>6.2 Schatten, meten en berekenen: omtrek berekenen van driehoek, rechthoek en figuren die daaruit samengesteld zijn, zoals een parallellogram, omtrek van een cirkel berekenen met behulp van gegeven woordformules.</t>
  </si>
  <si>
    <t>6.2 Schatten, meten en berekenen: oppervlakte berekenen van driehoek, rechthoek en figuren die daaruit samengesteld zijn, zoals een parallellogram, oppervlakte van een cirkel berekenen met behulp van gegeven woordformules.</t>
  </si>
  <si>
    <t>6.2 Schatten, meten en berekenen: inhoud van kubus en balk berekenen en inhoud van ruimtelijke figuren berekenen met behulp van gegeven simpele woordformules.</t>
  </si>
  <si>
    <t>6.2 Schatten, meten en berekenen: schattingen en metingen doen van hoeken van objecten in de ruimte.</t>
  </si>
  <si>
    <t>6.3 Redeneren en tekenen: bij redeneren, tekenen en berekenen van hoeken, afstanden en patronen gebruik maken van eigenschappen van hoeken.</t>
  </si>
  <si>
    <t>6.1 Voorstellingen van objecten en van hun plaats in de ruimte of het platte vlak maken en interpreteren: vlakke tekeningen van ruimtelijke situaties interpreteren en bewerken, zoals foto’s, plattegronden, patroontekeningen, landkaarten, bouwtekeningen. Daarbij kan de kandidaat onder andere gebruik maken van kijklijnen, aanzichten, uitslagen, doorsneden, projecties, plattegronden.</t>
  </si>
  <si>
    <t>6.1 Voorstellingen van objecten en van hun plaats in de ruimte of het platte vlak maken en interpreteren: situaties beschrijven met coördinaten (alleen in het platte vlak).</t>
  </si>
  <si>
    <t>6.1 Voorstellingen van objecten en van hun plaats in de ruimte of het platte vlak maken en interpreteren: situaties beschrijven met met behulp van richting of hoek en afstand.</t>
  </si>
  <si>
    <t>6.1 Voorstellingen van objecten en van hun plaats in de ruimte of het platte vlak maken en interpreteren: conclusies trekken over de bijbehorende objecten en hun plaats in de ruimte.</t>
  </si>
  <si>
    <t>6.3 Redeneren en tekenen: bij redeneren, tekenen en berekenen van hoeken, afstanden en patronen gebruik maken van lijnsymmetrie.</t>
  </si>
  <si>
    <t>6.1 Voorstellingen van objecten en van hun plaats in de ruimte of het platte vlak maken en interpreteren: situaties beschrijven  met woorden en door middel van figuren waaronder driehoek, parallellogram, vierkant, rechthoek, ruit, cirkel, kubus, balk, prisma, piramide, cilinder, kegel en bol.</t>
  </si>
  <si>
    <t>6.3 Redeneren en tekenen: gebruik maken van instrumenten en apparaten, in het bijzonder: liniaal, gradenboog, rechthoekige driehoek, passer, zelfgemaakt gereedschap, rekenmachine en computer.</t>
  </si>
  <si>
    <t>6.3 Redeneren en tekenen: bij redeneren, tekenen en berekenen van hoeken, afstanden en patronen gebruik maken van gelijke verhoudingen, waaronder rekenen met vergrotingen en verkleiningen; alleen in platte vlak.</t>
  </si>
  <si>
    <t>4.3 Grafieken tekenen, aflezen, interpreteren en vergelijken:  in een gegeven assenstelsel een grafiek tekenen van het verband tussen variabelen in een gegeven situatie.</t>
  </si>
  <si>
    <t>4.2 Tabellen maken, aflezen, vergelijken en interpreteren: een tabel maken van het verband tussen variabelen in een gegeven situatie.</t>
  </si>
  <si>
    <t>4.2 Tabellen maken, aflezen, vergelijken en interpreteren: regelmatigheden in een tabel vaststellen.</t>
  </si>
  <si>
    <t>4.2 Tabellen maken, aflezen, vergelijken en interpreteren: grootste of kleinste waarde vaststellen in een tabel, controleren of een gegeven verband bij een gegeven tabel hoort en bij een gegeven tabel conclusies trekken over de bijbehorende situatie.</t>
  </si>
  <si>
    <t>4.4 Werken met woordformules: bij een gegeven woordformule vaststellen, of daarmee in een gegeven situatie het verband tussen de variabelen beschreven is en in een gegeven situatie vaststellen welke variabelen met elkaar in verband staan.</t>
  </si>
  <si>
    <t>4.3 Grafieken tekenen, aflezen, interpreteren en vergelijken: het verloop van een grafiek of interval beschrijven met de termen constant, stijgend of dalend, controleren of een gegeven verband bij een gegeven grafiek hoort en uit het verloop de vorm en de plaats van punten op de grafiek conclusies trekken over de bijbehorende situatie.</t>
  </si>
  <si>
    <t>4.3 Grafieken tekenen, aflezen, interpreteren en vergelijken: aflezen welke minima en maxima er op een gegeven interval zijn en coördinaten van punten van een grafiek aflezen, berekenen of benaderen.</t>
  </si>
  <si>
    <t>4.5 Rekenen met woordformules: onderzoeken of twee woordformules hetzelfde verband beschrijven.</t>
  </si>
  <si>
    <t>4.6 In een gegeven situatie de voorstellingsvormen tabel, grafiek, woordformule of verwoording met elkaar in verband brengen:  bij twee verschillende voorstellingsvormen vaststellen of zij hetzelfde verband beschrijven.</t>
  </si>
  <si>
    <t>4.6 In een gegeven situatie de voorstellingsvormen tabel, grafiek, woordformule of verwoording met elkaar in verband brengen: vaststellen in welk opzicht een verandering in één voorstellingsvorm invloed heeft op een andere.</t>
  </si>
  <si>
    <t>4.2 Tabellen maken, aflezen, vergelijken en interpreteren: bij een gegeven tabel vaststellen welke waarden bij de context zinvol zijn.</t>
  </si>
  <si>
    <t>4.3 Grafieken tekenen, aflezen, interpreteren en vergelijken: bij een gegeven grafiek vaststellen welke waarden van de variabelen bij de context zinvol zijn.</t>
  </si>
  <si>
    <t>4.1 Lineaire verbanden kennen, herkennen en gebruiken: in een gegeven assenstelsel een bijbehorende grafiek tekenen en interpreteren.</t>
  </si>
  <si>
    <t>4.1 Lineaire verbanden kennen, herkennen en gebruiken: in een woordformule een variabele vervangen door een getal en de waarde van de andere variabele berekenen.</t>
  </si>
  <si>
    <t>4.1 Lineaire verbanden kennen, herkennen en gebruiken: een bijbehorende tabel herkennen, opstellen en gebruiken.</t>
  </si>
  <si>
    <t>4.1 Lineaire verbanden kennen, herkennen en gebruiken: in een gegeven situatie een woordformule opstellen.</t>
  </si>
  <si>
    <t>6.3 Redeneren en tekenen: bij redeneren, tekenen en berekenen van hoeken, afstanden en patronen gebruik maken van regelmatige patronen.</t>
  </si>
  <si>
    <t>4.3 Grafieken tekenen, aflezen, interpreteren en vergelijken: twee grafieken vergelijken en de verschillen interpreteren en bij twee grafieken die elkaar snijden de coördinaten van dat snijpunt vaststellen en het snijpunt interpreteren.</t>
  </si>
  <si>
    <t>7.1 Gegevens in een statistische representatievorm weergeven.</t>
  </si>
  <si>
    <t>7.1 Informatie uit statistische representatievormen betrekken en interpreteren.</t>
  </si>
  <si>
    <t>7.3 Gegevens uit statistische representatievormen samenvatten.</t>
  </si>
  <si>
    <t>7.3 Op basis van de verwerkte informatie verwachtingen uitspreken en conclusies trekken.</t>
  </si>
  <si>
    <t>7.2 Een graaf hanteren.</t>
  </si>
  <si>
    <t>5.4 Basistechnieken gebruiken: in betekenisvolle situaties negatieve getallen ordenen, optellen, aftrekken, vermenigvuldigen en delen.</t>
  </si>
  <si>
    <t>5.3 Meten en schatten: vooraf uitkomsten schatten van berekeningen en meetresultaten en uitspraken doen over de orde van grootte en de nauwkeurigheid.</t>
  </si>
  <si>
    <t>4.5 Rekenen met (woord)formules: in een (woord)formule een variabele vervangen door een getal en de waarde van de andere variabele berekenen.</t>
  </si>
  <si>
    <t>5.4 Basistechnieken gebruiken: in betekenisvolle situaties gelijknamige breuken optellen en aftrekken, in betekenisvolle situaties eenvoudige en samengestelde breuken vermenigvuldigen met een geheel getal.</t>
  </si>
  <si>
    <t>6.2 Schatten, meten en berekenen: omtrek berekenen van driehoek, rechthoek en figuren die daaruit samengesteld zijn, zoals een parallellogram, omtrek van een cirkel berekenen met behulp van gegeven (woord)formules.</t>
  </si>
  <si>
    <t>6.2 Schatten, meten en berekenen: oppervlakte berekenen van driehoek, rechthoek en figuren die daaruit samengesteld zijn, zoals een parallellogram, oppervlakte van een cirkel berekenen met behulp van gegeven (woord)formules.</t>
  </si>
  <si>
    <t>6.2 Schatten, meten en berekenen: inhoud van kubus en balk berekenen en inhoud van prisma, kegel, piramide, bol en cilinder berekenen met behulp van gegeven (woord)formules.</t>
  </si>
  <si>
    <t>6.3 Redeneren en tekenen: bij redeneren, tekenen en berekenen van hoeken, afstanden en patronen, gebruik maken de stelling van Pythagoras.</t>
  </si>
  <si>
    <t>6.3 Redeneren en tekenen: bij redeneren, tekenen en berekenen van hoeken, afstanden en patronen, gebruik maken van eigenschappen van hoeken.</t>
  </si>
  <si>
    <t>6.3 Redeneren en tekenen: bij redeneren, tekenen en berekenen van hoeken, afstanden en patronen, gebruik maken goniometrische verhoudingen sinus, cosinus en tangens in rechthoekige driehoeken.</t>
  </si>
  <si>
    <t>6.1 Voorstellingen van objecten en van hun plaats in de ruimte of het platte vlak maken en interpreteren: situaties beschrijven met coördinaten, zowel in het platte vlak als in de ruimte.</t>
  </si>
  <si>
    <t>6.3 Redeneren en tekenen: bij redeneren, tekenen en berekenen van hoeken, afstanden en patronen, gebruik maken van lijn- en/of draaisymmetrie.</t>
  </si>
  <si>
    <t>6.3 Redeneren en tekenen: bij redeneren, tekenen en berekenen van hoeken, afstanden en patronen, gebruik maken gelijke verhoudingen, waaronder rekenen met vergrotingen en verkleiningen; alleen in platte vlak.</t>
  </si>
  <si>
    <t>4.3 Grafieken tekenen, aflezen, interpreteren en vergelijken:  een grafiek tekenen van het verband tussen variabelen in een gegeven situatie, in het bijzonder hierbij een passende schaalverdeling kiezen en coördinaten van punten bepalen.</t>
  </si>
  <si>
    <t>4.2 Tabellen maken, aflezen, vergelijken en interpreteren: regelmatigheden in een tabel vaststellen en beschrijven.</t>
  </si>
  <si>
    <t>4.4 Werken met (woord)formules: bij een gegeven (woord)formule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t>
  </si>
  <si>
    <t>4.5 Rekenen met (woord)formules: een schakeling van elementaire rekenacties omzetten in een (woord)formule en omgekeerd.</t>
  </si>
  <si>
    <t>4.3 Grafieken tekenen, aflezen, interpreteren en vergelijken: het verloop van een grafiek of interval beschrijven met de termen constant, stijgend of dalend en periodiek, ontroleren of een gegeven verband bij een gegeven grafiek hoort en uit het verloop, de vorm en de plaats van punten op de grafiek conclusies trekken over de bijbehorende situatie.</t>
  </si>
  <si>
    <t>4.6 In een gegeven situatie de voorstellingsvormen tabel, grafiek, (woord)formule of verwoording met elkaar in verband brengen: bij twee functionele verbanden hun som en hun verschil beschrijven met één of meer voorstellingsvormen, mits dat in de gegeven situatie zinvol is.</t>
  </si>
  <si>
    <t>4.1 Periodieke verbanden herkennen en beschrijven in termen als “een regelmatig terugkerende gebeurtenis”.</t>
  </si>
  <si>
    <t>4.3 Grafieken tekenen, aflezen, interpreteren en vergelijken: vaststellen hoe een verandering in de situatie doorwerkt in de grafiek, gewoonlijk in samenhang met tabel en/of (woord)formule.</t>
  </si>
  <si>
    <t>4.4 Werken met woordformules: vaststellen hoe een verandering in de situatie doorwerkt in de formule en omgekeerd.</t>
  </si>
  <si>
    <t>4.5 Rekenen met woordformules: onderzoeken of twee woordformules hetzelfde verband beschrijven en een (woord)formule vervangen door een gelijkwaardige (woord)formule.</t>
  </si>
  <si>
    <t>4.6 In een gegeven situatie de voorstellingsvormen tabel, grafiek, (woordformule of verwoording met elkaar in verband brengen:  bij twee verschillende voorstellingsvormen vaststellen of zij hetzelfde verband beschrijven.</t>
  </si>
  <si>
    <t>4.6 In een gegeven situatie de voorstellingsvormen tabel, grafiek, (woord)formule of verwoording met elkaar in verband brengen: vaststellen in welk opzicht een verandering in één voorstellingsvorm invloed heeft op een andere.</t>
  </si>
  <si>
    <t>4.4 Werken met (woord)formules: uit een formule conclusies trekken over de bijbehorende situatie.</t>
  </si>
  <si>
    <t>4.1 Lineaire verbanden kennen, herkennen en gebruiken: een bijbehorende grafiek tekenen en interpreteren.</t>
  </si>
  <si>
    <t>4.1 Lineaire verbanden kennen, herkennen en gebruiken: in een (woord)formule een variabele vervangen door een getal en de waarde van de andere variabele berekenen.</t>
  </si>
  <si>
    <t>4.1 Lineaire verbanden kennen, herkennen en gebruiken: een bijbehorende tabel herkennen, opstellen en gebruiken, regelmatigheden in een bijbehorende tabel vaststellen en beschrijven met een (woord)formule.</t>
  </si>
  <si>
    <t>4.1 Lineaire verbanden kennen, herkennen en gebruiken: in een gegeven situatie een (woord)formule opstellen en bij een gegeven (woord)formule vaststellen of hiermee een lineair verband tussen de variabelen beschreven is.</t>
  </si>
  <si>
    <t>4.1 Exponentiële verbanden herkennen en gebruiken: een bijbehorende grafiek tekenen en interpreteren, termen als groeifactor, respectievelijk beginwaarde hanteren.</t>
  </si>
  <si>
    <t>4.1 Exponentiële verbanden herkennen en gebruiken: een bijbehorende tabel opstellen en interpreteren, regelmatigheden in een bijbehorende tabel vaststellen en beschrijven in woorden.</t>
  </si>
  <si>
    <t>4.1 Eenvoudige machtsverbanden met exponent 2 of 3 herkennen en gebruiken: een bijbehorende tabel opstellen.</t>
  </si>
  <si>
    <t>4.1 Eenvoudige machtsverbanden (met exponent 2 of 3) herkennen en gebruiken: in een gegeven assenstelsel een bijbehorende grafiek tekenen en interpreteren.</t>
  </si>
  <si>
    <t>4.1 Verbanden van de vorm y = x / a herkennen en gebruiken: een bijbehorende tabel opstellen.</t>
  </si>
  <si>
    <t>4.1 Verbanden van de vorm y = x / a herkennen en gebruiken: in een gegeven assenstelsel een bijbehorende grafiek tekenen en interpreteren.</t>
  </si>
  <si>
    <t>4.1 Wortelverbanden herkennen en gebruiken: een bijbehorende tabel opstellen en interpreteren.</t>
  </si>
  <si>
    <t>4.1 Wortelverbanden herkennen en gebruiken: een bijbehorende grafiek tekenen en interpreteren.</t>
  </si>
  <si>
    <t>4.1 Wortelverbanden herkennen en gebruiken: een formule van de vorm y = √x herkennen en gebruiken.</t>
  </si>
  <si>
    <t>6.3 Redeneren en tekenen: bij redeneren, tekenen en berekenen van hoeken, afstanden en patronen, gebruik maken van regelmatige patronen.</t>
  </si>
  <si>
    <t>4.2 Tabellen maken, aflezen, vergelijken en interpreteren: twee verbanden met behulp van de bijbehorende tabellen vergelijken en bepalen of benaderen waar de variabelen een gelijke waarde hebben.</t>
  </si>
  <si>
    <t>4.4 Werken met woordformules: bij twee functionele verbanden aangeven, eventueel in benadering, waar functiewaarden gelijk zijn en op welke intervallen de ene groter is dan de andere.</t>
  </si>
  <si>
    <t>4.6 In een gegeven situatie de voorstellingsvormen tabel, grafiek, (woord)formule of verwoording met elkaar in verband brengen: als bij een functioneel verband een uitgangsvariabele gegeven is, de bijbehorende ingangsvariabele vinden of berekenen.</t>
  </si>
  <si>
    <r>
      <t>5.2 Een rekenmachine gebruiken: met een rekenmachine optellen, aftrekken, vermenigvuldigen en delen en gebruik maken van de functietoetsen voor omgekeerde, kwadraat, wortel, y</t>
    </r>
    <r>
      <rPr>
        <vertAlign val="superscript"/>
        <sz val="11"/>
        <color theme="1"/>
        <rFont val="Calibri"/>
        <family val="2"/>
        <scheme val="minor"/>
      </rPr>
      <t>x</t>
    </r>
    <r>
      <rPr>
        <sz val="11"/>
        <color theme="1"/>
        <rFont val="Calibri"/>
        <family val="2"/>
        <scheme val="minor"/>
      </rPr>
      <t xml:space="preserve"> en van de +/- toets.</t>
    </r>
  </si>
  <si>
    <t>8.3 Wiskundige problemen die voortgekomen zijn uit alledaagse situaties oplossen.</t>
  </si>
  <si>
    <t>8.4 Een uitkomst terugvertalen naar de situatIe.</t>
  </si>
  <si>
    <t>5.4 Basistechnieken gebruiken: negatieve getallen ordenen, optellen, aftrekken, vermenigvuldigen en delen.</t>
  </si>
  <si>
    <t>5.4 Basistechnieken gebruiken: hoofdbewerkingen in de afgesproken volgorde toepassen.</t>
  </si>
  <si>
    <t>5.4 Basistechnieken gebruiken: in betekenisvolle situaties gelijknamige breuken optellen en aftrekken; eenvoudige breuken vermenigvuldigen en delen en in betekenisvolle situaties eenvoudige en samengestelde breuken vermenigvuldigen met een geheel getal.</t>
  </si>
  <si>
    <t>4.1 Exponentiële verbanden herkennen en gebruiken: een rente op rente berekening maken.</t>
  </si>
  <si>
    <t>5.2 Een rekenmachine gebruiken: berekeningen met een groeifactor of –percentage uitvoeren.</t>
  </si>
  <si>
    <t>6.2 Schatten, meten en berekenen: de grootte van afstanden in 2- en 3-dimensionale figuren berekenen.</t>
  </si>
  <si>
    <t>6.2 Schatten, meten en berekenen: omtrek berekenen van driehoek, rechthoek en figuren die daaruit samengesteld zijn, zoals een parallellogram, omtrek van een cirkel berekenen met behulp van gegeven formules.</t>
  </si>
  <si>
    <t>6.2 Schatten, meten en berekenen: oppervlakte berekenen van driehoek, rechthoek en figuren die daaruit samengesteld zijn, zoals een parallellogram, oppervlakte van een cirkel berekenen met behulp van gegeven formules.</t>
  </si>
  <si>
    <t>6.2 Schatten, meten en berekenen: inhoud van kubus en balk berekenen en inhoud van prisma, kegel, piramide, bol en cilinder berekenen met behulp van gegeven formules.</t>
  </si>
  <si>
    <t>6.3 Redeneren en tekenen: bij redeneren, tekenen en berekenen van hoeken, afstanden en patronen, gebruik maken van de stelling van Pythagoras.</t>
  </si>
  <si>
    <t>6.2 Schatten, meten en berekenen: schattingen en metingen doen van hoeken van objecten in de ruimte en de grootte van hoeken in 2- en 3-dimensionale figuren berekenen.</t>
  </si>
  <si>
    <t>6.3 Redeneren en tekenen: bij redeneren, tekenen en berekenen van hoeken, afstanden en patronen, gebruik maken van goniometrische verhoudingen sinus, cosinus en tangens.</t>
  </si>
  <si>
    <t>6.3 Redeneren en tekenen: bij redeneren, tekenen en berekenen van hoeken, afstanden en patronen, gebruik maken van gelijke verhoudingen, waaronder rekenen met vergrotingen en verkleiningen; ook in ruimtelijke situaties.</t>
  </si>
  <si>
    <t>4.4 Werken met formules: bij een gegeven 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t>
  </si>
  <si>
    <t>4.5 Rekenen met formules: een schakeling van elementaire rekenacties omzetten in een formule en omgekeerd.</t>
  </si>
  <si>
    <t>4.3 Grafieken tekenen, aflezen, interpreteren en vergelijken: het verloop van een grafiek of interval beschrijven met de termen constant, stijgend of dalend en periodiek, controleren of een gegeven verband bij een gegeven grafiek hoort en uit het verloop, de vorm en de plaats van punten op de grafiek conclusies trekken over de bijbehorende situatie.</t>
  </si>
  <si>
    <t>4.3 Grafieken tekenen, aflezen, interpreteren en vergelijken: aflezen welke minima en maxima er op een gegeven interval zijnen coördinaten van punten van een grafiek aflezen, berekenen of benaderen.</t>
  </si>
  <si>
    <t>4.6 In een gegeven situatie de voorstellingsvormen tabel, grafiek, formule of verwoording met elkaar in verband brengen: bij twee functionele verbanden hun som en hun verschil beschrijven met één of meer voorstellingsvormen, mits dat in de gegeven situatie zinvol is.</t>
  </si>
  <si>
    <t>4.1 Periodieke verbanden herkennen en gebruiken: de begrippen amplitude, periode en frequentie herkennen en gebruiken.</t>
  </si>
  <si>
    <t>4.3 Grafieken tekenen, aflezen, interpreteren en vergelijken: vaststellen hoe een verandering in de situatie doorwerkt in de grafiek, gewoonlijk in samenhang met tabel en/of formule.</t>
  </si>
  <si>
    <t>4.4 Werken met formules: vaststellen hoe een verandering in de situatie doorwerkt in de formule en omgekeerd.</t>
  </si>
  <si>
    <t>4.5 Rekenen met formules: onderzoeken of twee formules hetzelfde verband beschrijven of een formule vervangen door een gelijkwaardige formule.</t>
  </si>
  <si>
    <t>4.6 In een gegeven situatie de voorstellingsvormen tabel, grafiek, formule of verwoording met elkaar in verband brengen:  bij twee verschillende voorstellingsvormen vaststellen of zij hetzelfde verband beschrijven.</t>
  </si>
  <si>
    <t>4.6 In een gegeven situatie de voorstellingsvormen tabel, grafiek, formule of verwoording met elkaar in verband brengen: vaststellen in welk opzicht een verandering in één voorstellingsvorm invloed heeft op een andere.</t>
  </si>
  <si>
    <t>4.4 Werken met formules: uit een formule conclusies trekken over de bijbehorende situatie.</t>
  </si>
  <si>
    <t>4.5 Rekenen met formules: In een formule of vuistregel een variabele vervangen door een expressie en in een formule of vuistregel een expressie vervangen door een variabele.</t>
  </si>
  <si>
    <t>4.1 Lineaire verbanden kennen, herkennen en gebruiken: een formule van de vorm y = ax + b gebruiken.</t>
  </si>
  <si>
    <t>4.1 Lineaire verbanden kennen, herkennen en gebruiken: een formule van de vorm y = ax + b herkennen, opstellen en gebruiken, de parameters a en b herkennen als steilheid, respectievelijk verticale verschuiving.</t>
  </si>
  <si>
    <t>4.1 Exponentiële verbanden herkennen en gebruiken: de begrippen verdubbelingstijd en halveringstijd gebruiken.</t>
  </si>
  <si>
    <t>4.1 Exponentiële verbanden herkennen en gebruiken: een bijbehorende grafiek tekenen en interpreteren.</t>
  </si>
  <si>
    <t>4.1 Exponentiële verbanden herkennen en gebruiken: een bijbehorende tabel herkennen, opstellen en interpreteren.</t>
  </si>
  <si>
    <t>4.1 Eenvoudige machtsverbanden met exponent 2 of 3 herkennen en gebruiken: een bijbehorende grafiek tekenen en interpreteren.</t>
  </si>
  <si>
    <t>4.1 Verbanden van de vorm y = x / a herkennen en gebruiken: een bijbehorende grafiek tekenen en interpreteren.</t>
  </si>
  <si>
    <t>4.4 Werken met formules: bij twee functionele verbanden aangeven, eventueel in benadering, waar functiewaarden gelijk zijn en op welke intervallen de ene groter is dan de andere.</t>
  </si>
  <si>
    <t>4.6 In een gegeven situatie de voorstellingsvormen tabel, grafiek,formule of verwoording met elkaar in verband brengen: als bij een functioneel verband een uitgangsvariabele gegeven is, de bijbehorende ingangsvariabele vinden of berekenen.</t>
  </si>
  <si>
    <t>Wiskundetaal</t>
  </si>
  <si>
    <t>afstand</t>
  </si>
  <si>
    <t>omtrek</t>
  </si>
  <si>
    <t>oppervlakte, parallellogram</t>
  </si>
  <si>
    <t>inhoud</t>
  </si>
  <si>
    <t>stelling van Pythagoras</t>
  </si>
  <si>
    <t>goniometrische verhoudingen, sinus, cosinus, tangens, hellingshoek</t>
  </si>
  <si>
    <t>F-hoeken, Z-hoeken</t>
  </si>
  <si>
    <t>F-hoeken, Z-hoeken, overstaande hoeken</t>
  </si>
  <si>
    <t>kijklijn, aanzicht, uitslag, doorsnede, plattegrond</t>
  </si>
  <si>
    <t>coördinaat</t>
  </si>
  <si>
    <t>koershoek</t>
  </si>
  <si>
    <t>lijnsymmetrie</t>
  </si>
  <si>
    <t>lijnsymmetrie, draaisymmetrie</t>
  </si>
  <si>
    <t>gelijkvormigheid</t>
  </si>
  <si>
    <t>grafiek</t>
  </si>
  <si>
    <t>tabel</t>
  </si>
  <si>
    <t>formule</t>
  </si>
  <si>
    <t>grafiek, stijgen, dalen, constant</t>
  </si>
  <si>
    <t>grafiek, minimum, maximum</t>
  </si>
  <si>
    <r>
      <t>4.1 Eenvoudige machtsverbanden van de vorm y = a x</t>
    </r>
    <r>
      <rPr>
        <vertAlign val="superscript"/>
        <sz val="11"/>
        <color theme="1"/>
        <rFont val="Calibri"/>
        <family val="2"/>
        <scheme val="minor"/>
      </rPr>
      <t>n</t>
    </r>
    <r>
      <rPr>
        <sz val="11"/>
        <color theme="1"/>
        <rFont val="Calibri"/>
        <family val="2"/>
        <scheme val="minor"/>
      </rPr>
      <t xml:space="preserve"> waarbij n een positief en geheel getal is herkennen en gebruiken: som en verschilverbanden interpreteren en een grafiek van de vorm y = a x</t>
    </r>
    <r>
      <rPr>
        <vertAlign val="superscript"/>
        <sz val="11"/>
        <color theme="1"/>
        <rFont val="Calibri"/>
        <family val="2"/>
        <scheme val="minor"/>
      </rPr>
      <t>n</t>
    </r>
    <r>
      <rPr>
        <sz val="11"/>
        <color theme="1"/>
        <rFont val="Calibri"/>
        <family val="2"/>
        <scheme val="minor"/>
      </rPr>
      <t xml:space="preserve"> + b tekenen.</t>
    </r>
  </si>
  <si>
    <t>periodiek</t>
  </si>
  <si>
    <t>periodiek, amplitude, periode, frequentie</t>
  </si>
  <si>
    <t>lineair, rechte lijn, startgetal (vast deel)</t>
  </si>
  <si>
    <t>lineair</t>
  </si>
  <si>
    <t>lineair, startgetal (vast deel), helling</t>
  </si>
  <si>
    <t>lineair, startgetal (vast deel), helling, richtingscoëfficiënt (variabel deel)</t>
  </si>
  <si>
    <t>verdubbelingstijd, halveringstijd</t>
  </si>
  <si>
    <t>groeifactor, beginwaarde, exponentieel</t>
  </si>
  <si>
    <r>
      <t>4.1 Exponentiële verbanden herkennen en gebruiken: een formule van de vorm y = b g</t>
    </r>
    <r>
      <rPr>
        <vertAlign val="superscript"/>
        <sz val="11"/>
        <color theme="1"/>
        <rFont val="Calibri"/>
        <family val="2"/>
        <scheme val="minor"/>
      </rPr>
      <t>t</t>
    </r>
    <r>
      <rPr>
        <sz val="11"/>
        <color theme="1"/>
        <rFont val="Calibri"/>
        <family val="2"/>
        <scheme val="minor"/>
      </rPr>
      <t xml:space="preserve"> herkennen en gebruiken en de parameters g en b herkennen als groeifactor respectievelijk beginwaarde.</t>
    </r>
  </si>
  <si>
    <t>machtsverband</t>
  </si>
  <si>
    <r>
      <t>4.1 Eenvoudige machtsverbanden van de vorm y = ax</t>
    </r>
    <r>
      <rPr>
        <vertAlign val="superscript"/>
        <sz val="11"/>
        <color theme="1"/>
        <rFont val="Calibri"/>
        <family val="2"/>
        <scheme val="minor"/>
      </rPr>
      <t>n</t>
    </r>
    <r>
      <rPr>
        <sz val="11"/>
        <color theme="1"/>
        <rFont val="Calibri"/>
        <family val="2"/>
        <scheme val="minor"/>
      </rPr>
      <t xml:space="preserve"> herkennen en gebruiken: een bijbehorende tabel opstellen en interpreteren.</t>
    </r>
  </si>
  <si>
    <t>wortelverband</t>
  </si>
  <si>
    <t>snijpunt</t>
  </si>
  <si>
    <t>vergelijking</t>
  </si>
  <si>
    <t>5.2 Een rekenmachine gebruiken: wetenschappelijke notatie kennen en gebruiken bij vermenigvuldigen met en delen door machten van 10.</t>
  </si>
  <si>
    <t>5.4 Basistechnieken gebruiken: bij het berekenen en bij het vermelden van resultaten gebruik maken van de wetenschappelijke notatie.</t>
  </si>
  <si>
    <t xml:space="preserve">5.4 Basistechnieken gebruiken: bij het berekenen en bij het vermelden van resultaten gebruik maken van de wetenschappelijke notatie_x000D_.
</t>
  </si>
  <si>
    <t xml:space="preserve">WI/K/5
</t>
  </si>
  <si>
    <t>groeifactor</t>
  </si>
  <si>
    <t>exponentieel, groeifactor, beginwaarde</t>
  </si>
  <si>
    <t>straal, middelpunt, diameter, gelijkbenig, gelijkzijdig, rechthoekig, uitslag, zijvlak, ribbe, hoekpunt, loodrecht, evenwijdig, // en ∆, symmetrieas</t>
  </si>
  <si>
    <t>straal, middelpunt, diameter, middellijn , gelijkbenig, gelijkzijdig, rechthoekig, uitslag, zijvlak, ribbe, hoekpunt, loodrecht, evenwijdig, // en ∆, symmetrieas</t>
  </si>
  <si>
    <t>straal, middelpunt, diameter, middellijn , gelijkbenig, gelijkzijdig, rechthoekig, hoogtelijn, uitslag, zijvlak, ribbe, hoekpunt, loodrecht, evenwijdig, // en ∆, symmetrieas</t>
  </si>
  <si>
    <t>Omgekeerd evenredige verbanden</t>
  </si>
  <si>
    <t>milli-, centi-, kilo</t>
  </si>
  <si>
    <t>5.2 Een rekenmachine gebruiken: met een rekenmachine optellen, aftrekken, vermenigvuldigen en delen en gebruik maken van de functietoetsen voor omgekeerde, kwadraat, wortel,  yx , INV-yx en van de +/- toets.</t>
  </si>
  <si>
    <t>4.5 Rekenen met formules: in een woordformule een variabele vervangen door een getal en de waarde van de andere variabele berekenen.</t>
  </si>
  <si>
    <t>WI/K/5 WI/V/1</t>
  </si>
  <si>
    <t>WI/K/6 WI/V/1</t>
  </si>
  <si>
    <t>WI/K/4 WI/V/1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</si>
</sst>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8"/>
      <name val="MS Sans Serif"/>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wrapText="1"/>
    </xf>
    <xf numFmtId="0" fontId="0" fillId="2" borderId="0" xfId="0" applyFill="1"/>
    <xf numFmtId="0" fontId="0" fillId="2" borderId="0" xfId="0" applyFill="1" applyAlignment="1">
      <alignment wrapText="1"/>
    </xf>
    <xf numFmtId="0" fontId="0" fillId="0" borderId="0" xfId="0" applyFill="1" applyAlignment="1">
      <alignment wrapText="1"/>
    </xf>
    <xf numFmtId="0" fontId="3" fillId="0" borderId="0"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queryTables/queryTable1.xml><?xml version="1.0" encoding="utf-8"?>
<queryTable xmlns="http://schemas.openxmlformats.org/spreadsheetml/2006/main" name="Verzameldatabase.accdb" connectionId="1" autoFormatId="16" applyNumberFormats="0" applyBorderFormats="0" applyFontFormats="0" applyPatternFormats="0" applyAlignmentFormats="0" applyWidthHeightFormats="0">
  <queryTableRefresh nextId="25">
    <queryTableFields count="24">
      <queryTableField id="1" name="qryKernprogramma.Id" tableColumnId="1"/>
      <queryTableField id="2" name="qryKernprogramma.Sorteernummer" tableColumnId="2"/>
      <queryTableField id="3" name="kernnummer" tableColumnId="3"/>
      <queryTableField id="4" name="subkernnummer" tableColumnId="4"/>
      <queryTableField id="5" name="Kern" tableColumnId="5"/>
      <queryTableField id="6" name="Subkern" tableColumnId="6"/>
      <queryTableField id="7" name="Alternatieve inhoud" tableColumnId="7"/>
      <queryTableField id="8" name="Herkomst" tableColumnId="8"/>
      <queryTableField id="9" name="oudenaam" tableColumnId="9"/>
      <queryTableField id="10" name="samengevoegdebegrippenlijst" tableColumnId="10"/>
      <queryTableField id="11" name="qryExamensyllabus.Id" tableColumnId="11"/>
      <queryTableField id="12" name="maxeindterm" tableColumnId="12"/>
      <queryTableField id="13" name="Eindterm verrdeel GT" tableColumnId="13"/>
      <queryTableField id="14" name="Examensyllabus BB" tableColumnId="14"/>
      <queryTableField id="15" name="Examensyllabus KB" tableColumnId="15"/>
      <queryTableField id="16" name="Examensyllabus GT" tableColumnId="16"/>
      <queryTableField id="17" name="qryExamensyllabus.Sorteernummer" tableColumnId="17"/>
      <queryTableField id="18" name="qryEindtermMetExameneenheid.eenheidcode" tableColumnId="18"/>
      <queryTableField id="19" name="qryEindtermMetExameneenheid.centraal examen" tableColumnId="19"/>
      <queryTableField id="20" name="qryEindtermMetExameneenheid.schoolexamen" tableColumnId="20"/>
      <queryTableField id="21" name="qryEindtermMetExameneenheid_1.eenheidcode" tableColumnId="21"/>
      <queryTableField id="22" name="qryEindtermMetExameneenheid_1.centraal examen" tableColumnId="22"/>
      <queryTableField id="23" name="qryEindtermMetExameneenheid_1.schoolexamen" tableColumnId="23"/>
      <queryTableField id="24" name="qryKernprogramma.Sorteernummer"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el_Verzameldatabase.accdb" displayName="Tabel_Verzameldatabase.accdb" ref="A1:X110" tableType="queryTable" totalsRowShown="0">
  <autoFilter ref="A1:X110"/>
  <tableColumns count="24">
    <tableColumn id="1" uniqueName="1" name="qryKernprogramma.Id" queryTableFieldId="1"/>
    <tableColumn id="2" uniqueName="2" name="qryKernprogramma.Sorteernummer" queryTableFieldId="2"/>
    <tableColumn id="3" uniqueName="3" name="kernnummer" queryTableFieldId="3"/>
    <tableColumn id="4" uniqueName="4" name="subkernnummer" queryTableFieldId="4"/>
    <tableColumn id="5" uniqueName="5" name="Kern" queryTableFieldId="5"/>
    <tableColumn id="6" uniqueName="6" name="Subkern" queryTableFieldId="6"/>
    <tableColumn id="7" uniqueName="7" name="Alternatieve inhoud" queryTableFieldId="7"/>
    <tableColumn id="8" uniqueName="8" name="Herkomst" queryTableFieldId="8"/>
    <tableColumn id="9" uniqueName="9" name="oudenaam" queryTableFieldId="9"/>
    <tableColumn id="10" uniqueName="10" name="samengevoegdebegrippenlijst" queryTableFieldId="10"/>
    <tableColumn id="11" uniqueName="11" name="qryExamensyllabus.Id" queryTableFieldId="11"/>
    <tableColumn id="12" uniqueName="12" name="maxeindterm" queryTableFieldId="12"/>
    <tableColumn id="13" uniqueName="13" name="Eindterm verrdeel GT" queryTableFieldId="13"/>
    <tableColumn id="14" uniqueName="14" name="Examensyllabus BB" queryTableFieldId="14"/>
    <tableColumn id="15" uniqueName="15" name="Examensyllabus KB" queryTableFieldId="15"/>
    <tableColumn id="16" uniqueName="16" name="Examensyllabus GT" queryTableFieldId="16"/>
    <tableColumn id="17" uniqueName="17" name="qryExamensyllabus.Sorteernummer" queryTableFieldId="17"/>
    <tableColumn id="18" uniqueName="18" name="qryEindtermMetExameneenheid.eenheidcode" queryTableFieldId="18"/>
    <tableColumn id="19" uniqueName="19" name="qryEindtermMetExameneenheid.centraal examen" queryTableFieldId="19"/>
    <tableColumn id="20" uniqueName="20" name="qryEindtermMetExameneenheid.schoolexamen" queryTableFieldId="20"/>
    <tableColumn id="21" uniqueName="21" name="qryEindtermMetExameneenheid_1.eenheidcode" queryTableFieldId="21"/>
    <tableColumn id="22" uniqueName="22" name="qryEindtermMetExameneenheid_1.centraal examen" queryTableFieldId="22"/>
    <tableColumn id="23" uniqueName="23" name="qryEindtermMetExameneenheid_1.schoolexamen" queryTableFieldId="23"/>
    <tableColumn id="24" uniqueName="24" name="qryKernprogramma.Sorteernummer2" queryTableFieldId="2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topLeftCell="P1" workbookViewId="0">
      <selection activeCell="A4" sqref="A4:XFD4"/>
    </sheetView>
  </sheetViews>
  <sheetFormatPr defaultRowHeight="15" x14ac:dyDescent="0.25"/>
  <cols>
    <col min="1" max="1" width="23" bestFit="1" customWidth="1"/>
    <col min="2" max="2" width="35.85546875" bestFit="1" customWidth="1"/>
    <col min="3" max="3" width="14.85546875" bestFit="1" customWidth="1"/>
    <col min="4" max="4" width="18.140625" bestFit="1" customWidth="1"/>
    <col min="5" max="5" width="29.42578125" bestFit="1" customWidth="1"/>
    <col min="6" max="6" width="40.85546875" bestFit="1" customWidth="1"/>
    <col min="7" max="7" width="45.5703125" bestFit="1" customWidth="1"/>
    <col min="8" max="8" width="11.85546875" bestFit="1" customWidth="1"/>
    <col min="9" max="9" width="50.5703125" bestFit="1" customWidth="1"/>
    <col min="10" max="10" width="81.140625" bestFit="1" customWidth="1"/>
    <col min="11" max="11" width="22.85546875" bestFit="1" customWidth="1"/>
    <col min="12" max="12" width="15.42578125" bestFit="1" customWidth="1"/>
    <col min="13" max="13" width="22.5703125" bestFit="1" customWidth="1"/>
    <col min="14" max="16" width="81.140625" bestFit="1" customWidth="1"/>
    <col min="17" max="17" width="35.7109375" bestFit="1" customWidth="1"/>
    <col min="18" max="18" width="45.85546875" bestFit="1" customWidth="1"/>
    <col min="19" max="19" width="49" bestFit="1" customWidth="1"/>
    <col min="20" max="20" width="47" bestFit="1" customWidth="1"/>
    <col min="21" max="21" width="47.85546875" bestFit="1" customWidth="1"/>
    <col min="22" max="22" width="51" bestFit="1" customWidth="1"/>
    <col min="23" max="23" width="49.140625" bestFit="1" customWidth="1"/>
    <col min="24" max="24" width="37" bestFit="1" customWidth="1"/>
  </cols>
  <sheetData>
    <row r="1" spans="1:24"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363</v>
      </c>
    </row>
    <row r="2" spans="1:24" x14ac:dyDescent="0.25">
      <c r="A2">
        <v>1</v>
      </c>
      <c r="B2">
        <v>1010</v>
      </c>
      <c r="C2">
        <v>1</v>
      </c>
      <c r="D2">
        <v>0</v>
      </c>
      <c r="E2" t="s">
        <v>23</v>
      </c>
      <c r="F2" t="s">
        <v>24</v>
      </c>
      <c r="G2" t="s">
        <v>25</v>
      </c>
      <c r="H2" t="s">
        <v>26</v>
      </c>
      <c r="I2" t="s">
        <v>27</v>
      </c>
      <c r="K2">
        <v>11</v>
      </c>
      <c r="L2">
        <v>3</v>
      </c>
      <c r="M2">
        <v>0</v>
      </c>
      <c r="N2" t="s">
        <v>28</v>
      </c>
      <c r="O2" t="s">
        <v>28</v>
      </c>
      <c r="P2" t="s">
        <v>28</v>
      </c>
      <c r="Q2">
        <v>3700</v>
      </c>
      <c r="R2" t="s">
        <v>29</v>
      </c>
      <c r="S2" t="s">
        <v>30</v>
      </c>
      <c r="T2" t="s">
        <v>30</v>
      </c>
      <c r="X2">
        <v>1010</v>
      </c>
    </row>
    <row r="3" spans="1:24" x14ac:dyDescent="0.25">
      <c r="A3">
        <v>60</v>
      </c>
      <c r="B3">
        <v>1020</v>
      </c>
      <c r="C3">
        <v>1</v>
      </c>
      <c r="D3">
        <v>0</v>
      </c>
      <c r="E3" t="s">
        <v>23</v>
      </c>
      <c r="F3" t="s">
        <v>24</v>
      </c>
      <c r="G3" t="s">
        <v>31</v>
      </c>
      <c r="H3" t="s">
        <v>32</v>
      </c>
      <c r="I3" t="s">
        <v>33</v>
      </c>
      <c r="K3">
        <v>6</v>
      </c>
      <c r="L3">
        <v>3</v>
      </c>
      <c r="M3">
        <v>0</v>
      </c>
      <c r="N3" t="s">
        <v>34</v>
      </c>
      <c r="O3" t="s">
        <v>34</v>
      </c>
      <c r="P3" t="s">
        <v>34</v>
      </c>
      <c r="Q3">
        <v>3100</v>
      </c>
      <c r="R3" t="s">
        <v>29</v>
      </c>
      <c r="S3" t="s">
        <v>30</v>
      </c>
      <c r="T3" t="s">
        <v>30</v>
      </c>
      <c r="X3">
        <v>1020</v>
      </c>
    </row>
    <row r="4" spans="1:24" x14ac:dyDescent="0.25">
      <c r="A4">
        <v>2</v>
      </c>
      <c r="B4">
        <v>1110</v>
      </c>
      <c r="C4">
        <v>1</v>
      </c>
      <c r="D4">
        <v>1</v>
      </c>
      <c r="E4" t="s">
        <v>23</v>
      </c>
      <c r="F4" t="s">
        <v>35</v>
      </c>
      <c r="G4" t="s">
        <v>36</v>
      </c>
      <c r="H4" t="s">
        <v>26</v>
      </c>
      <c r="I4" t="s">
        <v>37</v>
      </c>
      <c r="K4">
        <v>95</v>
      </c>
      <c r="L4">
        <v>11</v>
      </c>
      <c r="M4">
        <v>0</v>
      </c>
      <c r="N4" t="s">
        <v>40</v>
      </c>
      <c r="O4" t="s">
        <v>40</v>
      </c>
      <c r="P4" t="s">
        <v>40</v>
      </c>
      <c r="Q4">
        <v>3900</v>
      </c>
      <c r="R4" t="s">
        <v>41</v>
      </c>
      <c r="T4" t="s">
        <v>30</v>
      </c>
      <c r="X4">
        <v>1110</v>
      </c>
    </row>
    <row r="5" spans="1:24" x14ac:dyDescent="0.25">
      <c r="A5">
        <v>2</v>
      </c>
      <c r="B5">
        <v>1110</v>
      </c>
      <c r="C5">
        <v>1</v>
      </c>
      <c r="D5">
        <v>1</v>
      </c>
      <c r="E5" t="s">
        <v>23</v>
      </c>
      <c r="F5" t="s">
        <v>35</v>
      </c>
      <c r="G5" t="s">
        <v>36</v>
      </c>
      <c r="H5" t="s">
        <v>26</v>
      </c>
      <c r="I5" t="s">
        <v>37</v>
      </c>
      <c r="K5">
        <v>96</v>
      </c>
      <c r="L5">
        <v>11</v>
      </c>
      <c r="M5">
        <v>0</v>
      </c>
      <c r="N5" t="s">
        <v>42</v>
      </c>
      <c r="O5" t="s">
        <v>42</v>
      </c>
      <c r="P5" t="s">
        <v>42</v>
      </c>
      <c r="Q5">
        <v>3910</v>
      </c>
      <c r="R5" t="s">
        <v>41</v>
      </c>
      <c r="T5" t="s">
        <v>30</v>
      </c>
      <c r="X5">
        <v>1110</v>
      </c>
    </row>
    <row r="6" spans="1:24" x14ac:dyDescent="0.25">
      <c r="A6">
        <v>2</v>
      </c>
      <c r="B6">
        <v>1110</v>
      </c>
      <c r="C6">
        <v>1</v>
      </c>
      <c r="D6">
        <v>1</v>
      </c>
      <c r="E6" t="s">
        <v>23</v>
      </c>
      <c r="F6" t="s">
        <v>35</v>
      </c>
      <c r="G6" t="s">
        <v>36</v>
      </c>
      <c r="H6" t="s">
        <v>26</v>
      </c>
      <c r="I6" t="s">
        <v>37</v>
      </c>
      <c r="K6">
        <v>97</v>
      </c>
      <c r="L6">
        <v>0</v>
      </c>
      <c r="M6">
        <v>13</v>
      </c>
      <c r="P6" t="s">
        <v>38</v>
      </c>
      <c r="Q6">
        <v>3920</v>
      </c>
      <c r="U6" t="s">
        <v>39</v>
      </c>
      <c r="W6" t="s">
        <v>30</v>
      </c>
      <c r="X6">
        <v>1110</v>
      </c>
    </row>
    <row r="7" spans="1:24" x14ac:dyDescent="0.25">
      <c r="A7">
        <v>3</v>
      </c>
      <c r="B7">
        <v>1120</v>
      </c>
      <c r="C7">
        <v>1</v>
      </c>
      <c r="D7">
        <v>1</v>
      </c>
      <c r="E7" t="s">
        <v>23</v>
      </c>
      <c r="F7" t="s">
        <v>35</v>
      </c>
      <c r="G7" t="s">
        <v>43</v>
      </c>
      <c r="H7" t="s">
        <v>26</v>
      </c>
      <c r="I7" t="s">
        <v>44</v>
      </c>
      <c r="K7">
        <v>7</v>
      </c>
      <c r="L7">
        <v>3</v>
      </c>
      <c r="M7">
        <v>0</v>
      </c>
      <c r="N7" t="s">
        <v>45</v>
      </c>
      <c r="O7" t="s">
        <v>45</v>
      </c>
      <c r="P7" t="s">
        <v>45</v>
      </c>
      <c r="Q7">
        <v>3200</v>
      </c>
      <c r="R7" t="s">
        <v>29</v>
      </c>
      <c r="S7" t="s">
        <v>30</v>
      </c>
      <c r="T7" t="s">
        <v>30</v>
      </c>
      <c r="X7">
        <v>1120</v>
      </c>
    </row>
    <row r="8" spans="1:24" x14ac:dyDescent="0.25">
      <c r="A8">
        <v>79</v>
      </c>
      <c r="B8">
        <v>1130</v>
      </c>
      <c r="C8">
        <v>1</v>
      </c>
      <c r="D8">
        <v>1</v>
      </c>
      <c r="E8" t="s">
        <v>23</v>
      </c>
      <c r="F8" t="s">
        <v>35</v>
      </c>
      <c r="G8" t="s">
        <v>46</v>
      </c>
      <c r="H8" t="s">
        <v>32</v>
      </c>
      <c r="I8" t="s">
        <v>33</v>
      </c>
      <c r="K8">
        <v>103</v>
      </c>
      <c r="L8">
        <v>3</v>
      </c>
      <c r="M8">
        <v>0</v>
      </c>
      <c r="N8" t="s">
        <v>47</v>
      </c>
      <c r="O8" t="s">
        <v>47</v>
      </c>
      <c r="P8" t="s">
        <v>47</v>
      </c>
      <c r="Q8">
        <v>3550</v>
      </c>
      <c r="R8" t="s">
        <v>29</v>
      </c>
      <c r="S8" t="s">
        <v>30</v>
      </c>
      <c r="T8" t="s">
        <v>30</v>
      </c>
      <c r="X8">
        <v>1130</v>
      </c>
    </row>
    <row r="9" spans="1:24" x14ac:dyDescent="0.25">
      <c r="A9">
        <v>79</v>
      </c>
      <c r="B9">
        <v>1130</v>
      </c>
      <c r="C9">
        <v>1</v>
      </c>
      <c r="D9">
        <v>1</v>
      </c>
      <c r="E9" t="s">
        <v>23</v>
      </c>
      <c r="F9" t="s">
        <v>35</v>
      </c>
      <c r="G9" t="s">
        <v>46</v>
      </c>
      <c r="H9" t="s">
        <v>32</v>
      </c>
      <c r="I9" t="s">
        <v>33</v>
      </c>
      <c r="K9">
        <v>98</v>
      </c>
      <c r="L9">
        <v>0</v>
      </c>
      <c r="M9">
        <v>13</v>
      </c>
      <c r="P9" t="s">
        <v>48</v>
      </c>
      <c r="Q9">
        <v>3930</v>
      </c>
      <c r="U9" t="s">
        <v>39</v>
      </c>
      <c r="W9" t="s">
        <v>30</v>
      </c>
      <c r="X9">
        <v>1130</v>
      </c>
    </row>
    <row r="10" spans="1:24" x14ac:dyDescent="0.25">
      <c r="A10">
        <v>78</v>
      </c>
      <c r="B10">
        <v>1140</v>
      </c>
      <c r="C10">
        <v>1</v>
      </c>
      <c r="D10">
        <v>1</v>
      </c>
      <c r="E10" t="s">
        <v>23</v>
      </c>
      <c r="F10" t="s">
        <v>35</v>
      </c>
      <c r="G10" t="s">
        <v>49</v>
      </c>
      <c r="H10" t="s">
        <v>32</v>
      </c>
      <c r="I10" t="s">
        <v>33</v>
      </c>
      <c r="K10">
        <v>8</v>
      </c>
      <c r="L10">
        <v>3</v>
      </c>
      <c r="M10">
        <v>0</v>
      </c>
      <c r="N10" t="s">
        <v>51</v>
      </c>
      <c r="O10" t="s">
        <v>51</v>
      </c>
      <c r="P10" t="s">
        <v>51</v>
      </c>
      <c r="Q10">
        <v>3600</v>
      </c>
      <c r="R10" t="s">
        <v>29</v>
      </c>
      <c r="S10" t="s">
        <v>30</v>
      </c>
      <c r="T10" t="s">
        <v>30</v>
      </c>
      <c r="X10">
        <v>1140</v>
      </c>
    </row>
    <row r="11" spans="1:24" x14ac:dyDescent="0.25">
      <c r="A11">
        <v>78</v>
      </c>
      <c r="B11">
        <v>1140</v>
      </c>
      <c r="C11">
        <v>1</v>
      </c>
      <c r="D11">
        <v>1</v>
      </c>
      <c r="E11" t="s">
        <v>23</v>
      </c>
      <c r="F11" t="s">
        <v>35</v>
      </c>
      <c r="G11" t="s">
        <v>49</v>
      </c>
      <c r="H11" t="s">
        <v>32</v>
      </c>
      <c r="I11" t="s">
        <v>33</v>
      </c>
      <c r="K11">
        <v>99</v>
      </c>
      <c r="L11">
        <v>11</v>
      </c>
      <c r="M11">
        <v>0</v>
      </c>
      <c r="N11" t="s">
        <v>50</v>
      </c>
      <c r="O11" t="s">
        <v>50</v>
      </c>
      <c r="P11" t="s">
        <v>50</v>
      </c>
      <c r="Q11">
        <v>3940</v>
      </c>
      <c r="R11" t="s">
        <v>41</v>
      </c>
      <c r="T11" t="s">
        <v>30</v>
      </c>
      <c r="X11">
        <v>1140</v>
      </c>
    </row>
    <row r="12" spans="1:24" x14ac:dyDescent="0.25">
      <c r="A12">
        <v>4</v>
      </c>
      <c r="B12">
        <v>1210</v>
      </c>
      <c r="C12">
        <v>1</v>
      </c>
      <c r="D12">
        <v>2</v>
      </c>
      <c r="E12" t="s">
        <v>23</v>
      </c>
      <c r="F12" t="s">
        <v>52</v>
      </c>
      <c r="G12" t="s">
        <v>53</v>
      </c>
      <c r="H12" t="s">
        <v>26</v>
      </c>
      <c r="I12" t="s">
        <v>54</v>
      </c>
      <c r="K12">
        <v>13</v>
      </c>
      <c r="L12">
        <v>3</v>
      </c>
      <c r="M12">
        <v>0</v>
      </c>
      <c r="N12" t="s">
        <v>55</v>
      </c>
      <c r="O12" t="s">
        <v>55</v>
      </c>
      <c r="P12" t="s">
        <v>55</v>
      </c>
      <c r="Q12">
        <v>3800</v>
      </c>
      <c r="R12" t="s">
        <v>29</v>
      </c>
      <c r="S12" t="s">
        <v>30</v>
      </c>
      <c r="T12" t="s">
        <v>30</v>
      </c>
      <c r="X12">
        <v>1210</v>
      </c>
    </row>
    <row r="13" spans="1:24" x14ac:dyDescent="0.25">
      <c r="A13">
        <v>61</v>
      </c>
      <c r="B13">
        <v>1220</v>
      </c>
      <c r="C13">
        <v>1</v>
      </c>
      <c r="D13">
        <v>2</v>
      </c>
      <c r="E13" t="s">
        <v>23</v>
      </c>
      <c r="F13" t="s">
        <v>52</v>
      </c>
      <c r="G13" t="s">
        <v>56</v>
      </c>
      <c r="H13" t="s">
        <v>32</v>
      </c>
      <c r="I13" t="s">
        <v>33</v>
      </c>
      <c r="K13">
        <v>12</v>
      </c>
      <c r="L13">
        <v>3</v>
      </c>
      <c r="M13">
        <v>0</v>
      </c>
      <c r="N13" t="s">
        <v>57</v>
      </c>
      <c r="O13" t="s">
        <v>57</v>
      </c>
      <c r="P13" t="s">
        <v>57</v>
      </c>
      <c r="Q13">
        <v>3300</v>
      </c>
      <c r="R13" t="s">
        <v>29</v>
      </c>
      <c r="S13" t="s">
        <v>30</v>
      </c>
      <c r="T13" t="s">
        <v>30</v>
      </c>
      <c r="X13">
        <v>1220</v>
      </c>
    </row>
    <row r="14" spans="1:24" x14ac:dyDescent="0.25">
      <c r="A14">
        <v>8</v>
      </c>
      <c r="B14">
        <v>2040</v>
      </c>
      <c r="C14">
        <v>2</v>
      </c>
      <c r="D14">
        <v>0</v>
      </c>
      <c r="E14" t="s">
        <v>58</v>
      </c>
      <c r="F14" t="s">
        <v>59</v>
      </c>
      <c r="G14" t="s">
        <v>60</v>
      </c>
      <c r="H14" t="s">
        <v>26</v>
      </c>
      <c r="I14" t="s">
        <v>61</v>
      </c>
      <c r="J14" t="s">
        <v>62</v>
      </c>
      <c r="K14">
        <v>11</v>
      </c>
      <c r="L14">
        <v>3</v>
      </c>
      <c r="M14">
        <v>0</v>
      </c>
      <c r="N14" t="s">
        <v>28</v>
      </c>
      <c r="O14" t="s">
        <v>28</v>
      </c>
      <c r="P14" t="s">
        <v>28</v>
      </c>
      <c r="Q14">
        <v>3700</v>
      </c>
      <c r="R14" t="s">
        <v>29</v>
      </c>
      <c r="S14" t="s">
        <v>30</v>
      </c>
      <c r="T14" t="s">
        <v>30</v>
      </c>
      <c r="X14">
        <v>2040</v>
      </c>
    </row>
    <row r="15" spans="1:24" x14ac:dyDescent="0.25">
      <c r="A15">
        <v>10</v>
      </c>
      <c r="B15">
        <v>2060</v>
      </c>
      <c r="C15">
        <v>2</v>
      </c>
      <c r="D15">
        <v>0</v>
      </c>
      <c r="E15" t="s">
        <v>58</v>
      </c>
      <c r="F15" t="s">
        <v>59</v>
      </c>
      <c r="G15" t="s">
        <v>63</v>
      </c>
      <c r="H15" t="s">
        <v>26</v>
      </c>
      <c r="I15" t="s">
        <v>64</v>
      </c>
      <c r="K15">
        <v>61</v>
      </c>
      <c r="L15">
        <v>7</v>
      </c>
      <c r="M15">
        <v>0</v>
      </c>
      <c r="N15" t="s">
        <v>65</v>
      </c>
      <c r="O15" t="s">
        <v>65</v>
      </c>
      <c r="P15" t="s">
        <v>65</v>
      </c>
      <c r="Q15">
        <v>5201</v>
      </c>
      <c r="R15" t="s">
        <v>66</v>
      </c>
      <c r="S15" t="s">
        <v>30</v>
      </c>
      <c r="T15" t="s">
        <v>67</v>
      </c>
      <c r="X15">
        <v>2060</v>
      </c>
    </row>
    <row r="16" spans="1:24" x14ac:dyDescent="0.25">
      <c r="A16">
        <v>11</v>
      </c>
      <c r="B16">
        <v>2070</v>
      </c>
      <c r="C16">
        <v>2</v>
      </c>
      <c r="D16">
        <v>0</v>
      </c>
      <c r="E16" t="s">
        <v>58</v>
      </c>
      <c r="F16" t="s">
        <v>59</v>
      </c>
      <c r="G16" t="s">
        <v>68</v>
      </c>
      <c r="H16" t="s">
        <v>26</v>
      </c>
      <c r="I16" t="s">
        <v>69</v>
      </c>
      <c r="J16" t="s">
        <v>69</v>
      </c>
      <c r="K16">
        <v>67</v>
      </c>
      <c r="L16">
        <v>7</v>
      </c>
      <c r="M16">
        <v>0</v>
      </c>
      <c r="N16" t="s">
        <v>70</v>
      </c>
      <c r="O16" t="s">
        <v>71</v>
      </c>
      <c r="P16" t="s">
        <v>72</v>
      </c>
      <c r="Q16">
        <v>5404</v>
      </c>
      <c r="R16" t="s">
        <v>66</v>
      </c>
      <c r="S16" t="s">
        <v>30</v>
      </c>
      <c r="T16" t="s">
        <v>67</v>
      </c>
      <c r="X16">
        <v>2070</v>
      </c>
    </row>
    <row r="17" spans="1:24" x14ac:dyDescent="0.25">
      <c r="A17">
        <v>94</v>
      </c>
      <c r="B17">
        <v>2090</v>
      </c>
      <c r="C17">
        <v>2</v>
      </c>
      <c r="D17">
        <v>0</v>
      </c>
      <c r="E17" t="s">
        <v>58</v>
      </c>
      <c r="F17" t="s">
        <v>59</v>
      </c>
      <c r="G17" t="s">
        <v>73</v>
      </c>
      <c r="H17" t="s">
        <v>32</v>
      </c>
      <c r="I17" t="s">
        <v>33</v>
      </c>
      <c r="J17" t="s">
        <v>74</v>
      </c>
      <c r="K17">
        <v>57</v>
      </c>
      <c r="L17">
        <v>7</v>
      </c>
      <c r="M17">
        <v>0</v>
      </c>
      <c r="N17" t="s">
        <v>75</v>
      </c>
      <c r="O17" t="s">
        <v>75</v>
      </c>
      <c r="P17" t="s">
        <v>75</v>
      </c>
      <c r="Q17">
        <v>5103</v>
      </c>
      <c r="R17" t="s">
        <v>66</v>
      </c>
      <c r="S17" t="s">
        <v>30</v>
      </c>
      <c r="T17" t="s">
        <v>67</v>
      </c>
      <c r="X17">
        <v>2090</v>
      </c>
    </row>
    <row r="18" spans="1:24" x14ac:dyDescent="0.25">
      <c r="A18">
        <v>13</v>
      </c>
      <c r="B18">
        <v>2110</v>
      </c>
      <c r="C18">
        <v>2</v>
      </c>
      <c r="D18">
        <v>1</v>
      </c>
      <c r="E18" t="s">
        <v>58</v>
      </c>
      <c r="F18" t="s">
        <v>76</v>
      </c>
      <c r="G18" t="s">
        <v>77</v>
      </c>
      <c r="H18" t="s">
        <v>26</v>
      </c>
      <c r="I18" t="s">
        <v>78</v>
      </c>
      <c r="J18" t="s">
        <v>79</v>
      </c>
      <c r="K18">
        <v>68</v>
      </c>
      <c r="L18">
        <v>7</v>
      </c>
      <c r="M18">
        <v>0</v>
      </c>
      <c r="O18" t="s">
        <v>80</v>
      </c>
      <c r="P18" t="s">
        <v>80</v>
      </c>
      <c r="Q18">
        <v>5405</v>
      </c>
      <c r="R18" t="s">
        <v>66</v>
      </c>
      <c r="S18" t="s">
        <v>30</v>
      </c>
      <c r="T18" t="s">
        <v>67</v>
      </c>
      <c r="X18">
        <v>2110</v>
      </c>
    </row>
    <row r="19" spans="1:24" x14ac:dyDescent="0.25">
      <c r="A19">
        <v>14</v>
      </c>
      <c r="B19">
        <v>2120</v>
      </c>
      <c r="C19">
        <v>2</v>
      </c>
      <c r="D19">
        <v>1</v>
      </c>
      <c r="E19" t="s">
        <v>58</v>
      </c>
      <c r="F19" t="s">
        <v>76</v>
      </c>
      <c r="G19" t="s">
        <v>81</v>
      </c>
      <c r="H19" t="s">
        <v>26</v>
      </c>
      <c r="I19" t="s">
        <v>82</v>
      </c>
      <c r="J19" t="s">
        <v>83</v>
      </c>
      <c r="K19">
        <v>58</v>
      </c>
      <c r="L19">
        <v>7</v>
      </c>
      <c r="M19">
        <v>0</v>
      </c>
      <c r="N19" t="s">
        <v>84</v>
      </c>
      <c r="O19" t="s">
        <v>84</v>
      </c>
      <c r="P19" t="s">
        <v>84</v>
      </c>
      <c r="Q19">
        <v>5104</v>
      </c>
      <c r="R19" t="s">
        <v>66</v>
      </c>
      <c r="S19" t="s">
        <v>30</v>
      </c>
      <c r="T19" t="s">
        <v>67</v>
      </c>
      <c r="X19">
        <v>2120</v>
      </c>
    </row>
    <row r="20" spans="1:24" x14ac:dyDescent="0.25">
      <c r="A20">
        <v>15</v>
      </c>
      <c r="B20">
        <v>2130</v>
      </c>
      <c r="C20">
        <v>2</v>
      </c>
      <c r="D20">
        <v>1</v>
      </c>
      <c r="E20" t="s">
        <v>58</v>
      </c>
      <c r="F20" t="s">
        <v>76</v>
      </c>
      <c r="G20" t="s">
        <v>85</v>
      </c>
      <c r="H20" t="s">
        <v>26</v>
      </c>
      <c r="I20" t="s">
        <v>86</v>
      </c>
      <c r="J20" t="s">
        <v>87</v>
      </c>
      <c r="K20">
        <v>75</v>
      </c>
      <c r="L20">
        <v>7</v>
      </c>
      <c r="M20">
        <v>0</v>
      </c>
      <c r="N20" t="s">
        <v>88</v>
      </c>
      <c r="O20" t="s">
        <v>89</v>
      </c>
      <c r="P20" t="s">
        <v>89</v>
      </c>
      <c r="Q20">
        <v>5301</v>
      </c>
      <c r="R20" t="s">
        <v>66</v>
      </c>
      <c r="S20" t="s">
        <v>30</v>
      </c>
      <c r="T20" t="s">
        <v>67</v>
      </c>
      <c r="X20">
        <v>2130</v>
      </c>
    </row>
    <row r="21" spans="1:24" x14ac:dyDescent="0.25">
      <c r="A21">
        <v>16</v>
      </c>
      <c r="B21">
        <v>2140</v>
      </c>
      <c r="C21">
        <v>2</v>
      </c>
      <c r="D21">
        <v>1</v>
      </c>
      <c r="E21" t="s">
        <v>58</v>
      </c>
      <c r="F21" t="s">
        <v>76</v>
      </c>
      <c r="G21" t="s">
        <v>90</v>
      </c>
      <c r="H21" t="s">
        <v>26</v>
      </c>
      <c r="I21" t="s">
        <v>91</v>
      </c>
      <c r="J21" t="s">
        <v>92</v>
      </c>
      <c r="K21">
        <v>60</v>
      </c>
      <c r="L21">
        <v>7</v>
      </c>
      <c r="M21">
        <v>12</v>
      </c>
      <c r="N21" t="s">
        <v>93</v>
      </c>
      <c r="O21" t="s">
        <v>94</v>
      </c>
      <c r="P21" t="s">
        <v>95</v>
      </c>
      <c r="Q21">
        <v>5200</v>
      </c>
      <c r="R21" t="s">
        <v>66</v>
      </c>
      <c r="S21" t="s">
        <v>30</v>
      </c>
      <c r="T21" t="s">
        <v>67</v>
      </c>
      <c r="U21" t="s">
        <v>96</v>
      </c>
      <c r="V21" t="s">
        <v>30</v>
      </c>
      <c r="X21">
        <v>2140</v>
      </c>
    </row>
    <row r="22" spans="1:24" x14ac:dyDescent="0.25">
      <c r="A22">
        <v>53</v>
      </c>
      <c r="B22">
        <v>2150</v>
      </c>
      <c r="C22">
        <v>2</v>
      </c>
      <c r="D22">
        <v>1</v>
      </c>
      <c r="E22" t="s">
        <v>58</v>
      </c>
      <c r="F22" t="s">
        <v>76</v>
      </c>
      <c r="G22" t="s">
        <v>97</v>
      </c>
      <c r="H22" t="s">
        <v>98</v>
      </c>
      <c r="I22" t="s">
        <v>99</v>
      </c>
      <c r="J22" t="s">
        <v>100</v>
      </c>
      <c r="K22">
        <v>63</v>
      </c>
      <c r="L22">
        <v>7</v>
      </c>
      <c r="M22">
        <v>12</v>
      </c>
      <c r="O22" t="s">
        <v>101</v>
      </c>
      <c r="P22" t="s">
        <v>102</v>
      </c>
      <c r="Q22">
        <v>5400</v>
      </c>
      <c r="R22" t="s">
        <v>66</v>
      </c>
      <c r="S22" t="s">
        <v>30</v>
      </c>
      <c r="T22" t="s">
        <v>67</v>
      </c>
      <c r="U22" t="s">
        <v>96</v>
      </c>
      <c r="V22" t="s">
        <v>30</v>
      </c>
      <c r="X22">
        <v>2150</v>
      </c>
    </row>
    <row r="23" spans="1:24" x14ac:dyDescent="0.25">
      <c r="A23">
        <v>49</v>
      </c>
      <c r="B23">
        <v>2155</v>
      </c>
      <c r="C23">
        <v>2</v>
      </c>
      <c r="D23">
        <v>1</v>
      </c>
      <c r="E23" t="s">
        <v>58</v>
      </c>
      <c r="F23" t="s">
        <v>76</v>
      </c>
      <c r="G23" t="s">
        <v>103</v>
      </c>
      <c r="H23" t="s">
        <v>98</v>
      </c>
      <c r="I23" t="s">
        <v>104</v>
      </c>
      <c r="K23">
        <v>44</v>
      </c>
      <c r="L23">
        <v>6</v>
      </c>
      <c r="M23">
        <v>0</v>
      </c>
      <c r="N23" t="s">
        <v>105</v>
      </c>
      <c r="O23" t="s">
        <v>106</v>
      </c>
      <c r="P23" t="s">
        <v>107</v>
      </c>
      <c r="Q23">
        <v>4500</v>
      </c>
      <c r="R23" t="s">
        <v>108</v>
      </c>
      <c r="S23" t="s">
        <v>30</v>
      </c>
      <c r="T23" t="s">
        <v>67</v>
      </c>
      <c r="X23">
        <v>2155</v>
      </c>
    </row>
    <row r="24" spans="1:24" x14ac:dyDescent="0.25">
      <c r="A24">
        <v>80</v>
      </c>
      <c r="B24">
        <v>2160</v>
      </c>
      <c r="C24">
        <v>2</v>
      </c>
      <c r="D24">
        <v>1</v>
      </c>
      <c r="E24" t="s">
        <v>58</v>
      </c>
      <c r="F24" t="s">
        <v>76</v>
      </c>
      <c r="G24" t="s">
        <v>109</v>
      </c>
      <c r="H24" t="s">
        <v>32</v>
      </c>
      <c r="I24" t="s">
        <v>33</v>
      </c>
      <c r="K24">
        <v>10</v>
      </c>
      <c r="L24">
        <v>3</v>
      </c>
      <c r="M24">
        <v>0</v>
      </c>
      <c r="N24" t="s">
        <v>110</v>
      </c>
      <c r="O24" t="s">
        <v>110</v>
      </c>
      <c r="P24" t="s">
        <v>110</v>
      </c>
      <c r="Q24">
        <v>3500</v>
      </c>
      <c r="R24" t="s">
        <v>29</v>
      </c>
      <c r="S24" t="s">
        <v>30</v>
      </c>
      <c r="T24" t="s">
        <v>30</v>
      </c>
      <c r="X24">
        <v>2160</v>
      </c>
    </row>
    <row r="25" spans="1:24" x14ac:dyDescent="0.25">
      <c r="A25">
        <v>81</v>
      </c>
      <c r="B25">
        <v>2170</v>
      </c>
      <c r="C25">
        <v>2</v>
      </c>
      <c r="D25">
        <v>1</v>
      </c>
      <c r="E25" t="s">
        <v>58</v>
      </c>
      <c r="F25" t="s">
        <v>76</v>
      </c>
      <c r="G25" t="s">
        <v>111</v>
      </c>
      <c r="H25" t="s">
        <v>32</v>
      </c>
      <c r="I25" t="s">
        <v>33</v>
      </c>
      <c r="K25">
        <v>9</v>
      </c>
      <c r="L25">
        <v>3</v>
      </c>
      <c r="M25">
        <v>0</v>
      </c>
      <c r="N25" t="s">
        <v>112</v>
      </c>
      <c r="O25" t="s">
        <v>112</v>
      </c>
      <c r="P25" t="s">
        <v>112</v>
      </c>
      <c r="Q25">
        <v>3400</v>
      </c>
      <c r="R25" t="s">
        <v>29</v>
      </c>
      <c r="S25" t="s">
        <v>30</v>
      </c>
      <c r="T25" t="s">
        <v>30</v>
      </c>
      <c r="X25">
        <v>2170</v>
      </c>
    </row>
    <row r="26" spans="1:24" x14ac:dyDescent="0.25">
      <c r="A26">
        <v>82</v>
      </c>
      <c r="B26">
        <v>2180</v>
      </c>
      <c r="C26">
        <v>2</v>
      </c>
      <c r="D26">
        <v>1</v>
      </c>
      <c r="E26" t="s">
        <v>58</v>
      </c>
      <c r="F26" t="s">
        <v>76</v>
      </c>
      <c r="G26" t="s">
        <v>113</v>
      </c>
      <c r="H26" t="s">
        <v>32</v>
      </c>
      <c r="I26" t="s">
        <v>33</v>
      </c>
      <c r="J26" t="s">
        <v>114</v>
      </c>
      <c r="K26">
        <v>64</v>
      </c>
      <c r="L26">
        <v>7</v>
      </c>
      <c r="M26">
        <v>0</v>
      </c>
      <c r="N26" t="s">
        <v>115</v>
      </c>
      <c r="O26" t="s">
        <v>116</v>
      </c>
      <c r="P26" t="s">
        <v>117</v>
      </c>
      <c r="Q26">
        <v>5401</v>
      </c>
      <c r="R26" t="s">
        <v>66</v>
      </c>
      <c r="S26" t="s">
        <v>30</v>
      </c>
      <c r="T26" t="s">
        <v>67</v>
      </c>
      <c r="X26">
        <v>2180</v>
      </c>
    </row>
    <row r="27" spans="1:24" x14ac:dyDescent="0.25">
      <c r="A27">
        <v>77</v>
      </c>
      <c r="B27">
        <v>2190</v>
      </c>
      <c r="C27">
        <v>2</v>
      </c>
      <c r="D27">
        <v>1</v>
      </c>
      <c r="E27" t="s">
        <v>58</v>
      </c>
      <c r="F27" t="s">
        <v>76</v>
      </c>
      <c r="G27" t="s">
        <v>118</v>
      </c>
      <c r="H27" t="s">
        <v>32</v>
      </c>
      <c r="I27" t="s">
        <v>33</v>
      </c>
      <c r="K27">
        <v>67</v>
      </c>
      <c r="L27">
        <v>7</v>
      </c>
      <c r="M27">
        <v>0</v>
      </c>
      <c r="N27" t="s">
        <v>70</v>
      </c>
      <c r="O27" t="s">
        <v>71</v>
      </c>
      <c r="P27" t="s">
        <v>72</v>
      </c>
      <c r="Q27">
        <v>5404</v>
      </c>
      <c r="R27" t="s">
        <v>66</v>
      </c>
      <c r="S27" t="s">
        <v>30</v>
      </c>
      <c r="T27" t="s">
        <v>67</v>
      </c>
      <c r="X27">
        <v>2190</v>
      </c>
    </row>
    <row r="28" spans="1:24" x14ac:dyDescent="0.25">
      <c r="A28">
        <v>17</v>
      </c>
      <c r="B28">
        <v>3010</v>
      </c>
      <c r="C28">
        <v>3</v>
      </c>
      <c r="D28">
        <v>0</v>
      </c>
      <c r="E28" t="s">
        <v>119</v>
      </c>
      <c r="F28" t="s">
        <v>119</v>
      </c>
      <c r="G28" t="s">
        <v>120</v>
      </c>
      <c r="H28" t="s">
        <v>26</v>
      </c>
      <c r="I28" t="s">
        <v>121</v>
      </c>
      <c r="J28" t="s">
        <v>122</v>
      </c>
      <c r="K28">
        <v>11</v>
      </c>
      <c r="L28">
        <v>3</v>
      </c>
      <c r="M28">
        <v>0</v>
      </c>
      <c r="N28" t="s">
        <v>28</v>
      </c>
      <c r="O28" t="s">
        <v>28</v>
      </c>
      <c r="P28" t="s">
        <v>28</v>
      </c>
      <c r="Q28">
        <v>3700</v>
      </c>
      <c r="R28" t="s">
        <v>29</v>
      </c>
      <c r="S28" t="s">
        <v>30</v>
      </c>
      <c r="T28" t="s">
        <v>30</v>
      </c>
      <c r="X28">
        <v>3010</v>
      </c>
    </row>
    <row r="29" spans="1:24" x14ac:dyDescent="0.25">
      <c r="A29">
        <v>20</v>
      </c>
      <c r="B29">
        <v>3040</v>
      </c>
      <c r="C29">
        <v>3</v>
      </c>
      <c r="D29">
        <v>0</v>
      </c>
      <c r="E29" t="s">
        <v>119</v>
      </c>
      <c r="F29" t="s">
        <v>119</v>
      </c>
      <c r="G29" t="s">
        <v>123</v>
      </c>
      <c r="H29" t="s">
        <v>26</v>
      </c>
      <c r="I29" t="s">
        <v>124</v>
      </c>
      <c r="J29" t="s">
        <v>125</v>
      </c>
      <c r="K29">
        <v>65</v>
      </c>
      <c r="L29">
        <v>7</v>
      </c>
      <c r="M29">
        <v>0</v>
      </c>
      <c r="N29" t="s">
        <v>126</v>
      </c>
      <c r="O29" t="s">
        <v>126</v>
      </c>
      <c r="P29" t="s">
        <v>126</v>
      </c>
      <c r="Q29">
        <v>5402</v>
      </c>
      <c r="R29" t="s">
        <v>66</v>
      </c>
      <c r="S29" t="s">
        <v>30</v>
      </c>
      <c r="T29" t="s">
        <v>67</v>
      </c>
      <c r="X29">
        <v>3040</v>
      </c>
    </row>
    <row r="30" spans="1:24" x14ac:dyDescent="0.25">
      <c r="A30">
        <v>20</v>
      </c>
      <c r="B30">
        <v>3040</v>
      </c>
      <c r="C30">
        <v>3</v>
      </c>
      <c r="D30">
        <v>0</v>
      </c>
      <c r="E30" t="s">
        <v>119</v>
      </c>
      <c r="F30" t="s">
        <v>119</v>
      </c>
      <c r="G30" t="s">
        <v>123</v>
      </c>
      <c r="H30" t="s">
        <v>26</v>
      </c>
      <c r="I30" t="s">
        <v>124</v>
      </c>
      <c r="J30" t="s">
        <v>125</v>
      </c>
      <c r="K30">
        <v>66</v>
      </c>
      <c r="L30">
        <v>7</v>
      </c>
      <c r="M30">
        <v>0</v>
      </c>
      <c r="N30" t="s">
        <v>127</v>
      </c>
      <c r="O30" t="s">
        <v>127</v>
      </c>
      <c r="P30" t="s">
        <v>127</v>
      </c>
      <c r="Q30">
        <v>5403</v>
      </c>
      <c r="R30" t="s">
        <v>66</v>
      </c>
      <c r="S30" t="s">
        <v>30</v>
      </c>
      <c r="T30" t="s">
        <v>67</v>
      </c>
      <c r="X30">
        <v>3040</v>
      </c>
    </row>
    <row r="31" spans="1:24" x14ac:dyDescent="0.25">
      <c r="A31">
        <v>21</v>
      </c>
      <c r="B31">
        <v>3050</v>
      </c>
      <c r="C31">
        <v>3</v>
      </c>
      <c r="D31">
        <v>0</v>
      </c>
      <c r="E31" t="s">
        <v>119</v>
      </c>
      <c r="F31" t="s">
        <v>119</v>
      </c>
      <c r="G31" t="s">
        <v>128</v>
      </c>
      <c r="H31" t="s">
        <v>26</v>
      </c>
      <c r="I31" t="s">
        <v>129</v>
      </c>
      <c r="J31" t="s">
        <v>130</v>
      </c>
      <c r="K31">
        <v>22</v>
      </c>
      <c r="L31">
        <v>0</v>
      </c>
      <c r="M31">
        <v>12</v>
      </c>
      <c r="P31" t="s">
        <v>131</v>
      </c>
      <c r="Q31">
        <v>4108</v>
      </c>
      <c r="U31" t="s">
        <v>96</v>
      </c>
      <c r="V31" t="s">
        <v>30</v>
      </c>
      <c r="X31">
        <v>3050</v>
      </c>
    </row>
    <row r="32" spans="1:24" x14ac:dyDescent="0.25">
      <c r="A32">
        <v>21</v>
      </c>
      <c r="B32">
        <v>3050</v>
      </c>
      <c r="C32">
        <v>3</v>
      </c>
      <c r="D32">
        <v>0</v>
      </c>
      <c r="E32" t="s">
        <v>119</v>
      </c>
      <c r="F32" t="s">
        <v>119</v>
      </c>
      <c r="G32" t="s">
        <v>128</v>
      </c>
      <c r="H32" t="s">
        <v>26</v>
      </c>
      <c r="I32" t="s">
        <v>129</v>
      </c>
      <c r="J32" t="s">
        <v>130</v>
      </c>
      <c r="K32">
        <v>62</v>
      </c>
      <c r="L32">
        <v>0</v>
      </c>
      <c r="M32">
        <v>12</v>
      </c>
      <c r="P32" t="s">
        <v>132</v>
      </c>
      <c r="Q32">
        <v>5203</v>
      </c>
      <c r="U32" t="s">
        <v>96</v>
      </c>
      <c r="V32" t="s">
        <v>30</v>
      </c>
      <c r="X32">
        <v>3050</v>
      </c>
    </row>
    <row r="33" spans="1:24" x14ac:dyDescent="0.25">
      <c r="A33">
        <v>62</v>
      </c>
      <c r="B33">
        <v>3060</v>
      </c>
      <c r="C33">
        <v>3</v>
      </c>
      <c r="D33">
        <v>0</v>
      </c>
      <c r="E33" t="s">
        <v>119</v>
      </c>
      <c r="F33" t="s">
        <v>119</v>
      </c>
      <c r="G33" t="s">
        <v>133</v>
      </c>
      <c r="H33" t="s">
        <v>32</v>
      </c>
      <c r="I33" t="s">
        <v>33</v>
      </c>
      <c r="K33">
        <v>59</v>
      </c>
      <c r="L33">
        <v>7</v>
      </c>
      <c r="M33">
        <v>0</v>
      </c>
      <c r="N33" t="s">
        <v>134</v>
      </c>
      <c r="O33" t="s">
        <v>134</v>
      </c>
      <c r="P33" t="s">
        <v>134</v>
      </c>
      <c r="Q33">
        <v>5105</v>
      </c>
      <c r="R33" t="s">
        <v>66</v>
      </c>
      <c r="S33" t="s">
        <v>30</v>
      </c>
      <c r="T33" t="s">
        <v>67</v>
      </c>
      <c r="X33">
        <v>3060</v>
      </c>
    </row>
    <row r="34" spans="1:24" x14ac:dyDescent="0.25">
      <c r="A34">
        <v>87</v>
      </c>
      <c r="B34">
        <v>4010</v>
      </c>
      <c r="C34">
        <v>4</v>
      </c>
      <c r="D34">
        <v>0</v>
      </c>
      <c r="E34" t="s">
        <v>135</v>
      </c>
      <c r="F34" t="s">
        <v>136</v>
      </c>
      <c r="G34" t="s">
        <v>137</v>
      </c>
      <c r="H34" t="s">
        <v>32</v>
      </c>
      <c r="I34" t="s">
        <v>33</v>
      </c>
      <c r="K34">
        <v>74</v>
      </c>
      <c r="L34">
        <v>7</v>
      </c>
      <c r="M34">
        <v>0</v>
      </c>
      <c r="N34" t="s">
        <v>138</v>
      </c>
      <c r="O34" t="s">
        <v>138</v>
      </c>
      <c r="P34" t="s">
        <v>138</v>
      </c>
      <c r="Q34">
        <v>5300</v>
      </c>
      <c r="R34" t="s">
        <v>66</v>
      </c>
      <c r="S34" t="s">
        <v>30</v>
      </c>
      <c r="T34" t="s">
        <v>67</v>
      </c>
      <c r="X34">
        <v>4010</v>
      </c>
    </row>
    <row r="35" spans="1:24" x14ac:dyDescent="0.25">
      <c r="A35">
        <v>86</v>
      </c>
      <c r="B35">
        <v>4020</v>
      </c>
      <c r="C35">
        <v>4</v>
      </c>
      <c r="D35">
        <v>0</v>
      </c>
      <c r="E35" t="s">
        <v>135</v>
      </c>
      <c r="F35" t="s">
        <v>136</v>
      </c>
      <c r="G35" t="s">
        <v>139</v>
      </c>
      <c r="H35" t="s">
        <v>32</v>
      </c>
      <c r="I35" t="s">
        <v>33</v>
      </c>
      <c r="K35">
        <v>76</v>
      </c>
      <c r="L35">
        <v>7</v>
      </c>
      <c r="M35">
        <v>0</v>
      </c>
      <c r="N35" t="s">
        <v>140</v>
      </c>
      <c r="O35" t="s">
        <v>140</v>
      </c>
      <c r="P35" t="s">
        <v>140</v>
      </c>
      <c r="Q35">
        <v>5302</v>
      </c>
      <c r="R35" t="s">
        <v>66</v>
      </c>
      <c r="S35" t="s">
        <v>30</v>
      </c>
      <c r="T35" t="s">
        <v>67</v>
      </c>
      <c r="X35">
        <v>4020</v>
      </c>
    </row>
    <row r="36" spans="1:24" x14ac:dyDescent="0.25">
      <c r="A36">
        <v>92</v>
      </c>
      <c r="B36">
        <v>4030</v>
      </c>
      <c r="C36">
        <v>4</v>
      </c>
      <c r="D36">
        <v>0</v>
      </c>
      <c r="E36" t="s">
        <v>135</v>
      </c>
      <c r="F36" t="s">
        <v>136</v>
      </c>
      <c r="G36" t="s">
        <v>141</v>
      </c>
      <c r="H36" t="s">
        <v>32</v>
      </c>
      <c r="I36" t="s">
        <v>33</v>
      </c>
      <c r="K36">
        <v>54</v>
      </c>
      <c r="L36">
        <v>7</v>
      </c>
      <c r="M36">
        <v>0</v>
      </c>
      <c r="N36" t="s">
        <v>142</v>
      </c>
      <c r="O36" t="s">
        <v>142</v>
      </c>
      <c r="P36" t="s">
        <v>142</v>
      </c>
      <c r="Q36">
        <v>5100</v>
      </c>
      <c r="R36" t="s">
        <v>66</v>
      </c>
      <c r="S36" t="s">
        <v>30</v>
      </c>
      <c r="T36" t="s">
        <v>67</v>
      </c>
      <c r="X36">
        <v>4030</v>
      </c>
    </row>
    <row r="37" spans="1:24" x14ac:dyDescent="0.25">
      <c r="A37">
        <v>22</v>
      </c>
      <c r="B37">
        <v>4110</v>
      </c>
      <c r="C37">
        <v>4</v>
      </c>
      <c r="D37">
        <v>1</v>
      </c>
      <c r="E37" t="s">
        <v>135</v>
      </c>
      <c r="F37" t="s">
        <v>143</v>
      </c>
      <c r="G37" t="s">
        <v>144</v>
      </c>
      <c r="H37" t="s">
        <v>26</v>
      </c>
      <c r="I37" t="s">
        <v>145</v>
      </c>
      <c r="J37" t="s">
        <v>146</v>
      </c>
      <c r="K37">
        <v>11</v>
      </c>
      <c r="L37">
        <v>3</v>
      </c>
      <c r="M37">
        <v>0</v>
      </c>
      <c r="N37" t="s">
        <v>28</v>
      </c>
      <c r="O37" t="s">
        <v>28</v>
      </c>
      <c r="P37" t="s">
        <v>28</v>
      </c>
      <c r="Q37">
        <v>3700</v>
      </c>
      <c r="R37" t="s">
        <v>29</v>
      </c>
      <c r="S37" t="s">
        <v>30</v>
      </c>
      <c r="T37" t="s">
        <v>30</v>
      </c>
      <c r="X37">
        <v>4110</v>
      </c>
    </row>
    <row r="38" spans="1:24" x14ac:dyDescent="0.25">
      <c r="A38">
        <v>23</v>
      </c>
      <c r="B38">
        <v>4120</v>
      </c>
      <c r="C38">
        <v>4</v>
      </c>
      <c r="D38">
        <v>1</v>
      </c>
      <c r="E38" t="s">
        <v>135</v>
      </c>
      <c r="F38" t="s">
        <v>143</v>
      </c>
      <c r="G38" t="s">
        <v>147</v>
      </c>
      <c r="H38" t="s">
        <v>26</v>
      </c>
      <c r="I38" t="s">
        <v>148</v>
      </c>
      <c r="J38" t="s">
        <v>149</v>
      </c>
      <c r="K38">
        <v>55</v>
      </c>
      <c r="L38">
        <v>7</v>
      </c>
      <c r="M38">
        <v>0</v>
      </c>
      <c r="N38" t="s">
        <v>150</v>
      </c>
      <c r="O38" t="s">
        <v>150</v>
      </c>
      <c r="P38" t="s">
        <v>150</v>
      </c>
      <c r="Q38">
        <v>5101</v>
      </c>
      <c r="R38" t="s">
        <v>66</v>
      </c>
      <c r="S38" t="s">
        <v>30</v>
      </c>
      <c r="T38" t="s">
        <v>67</v>
      </c>
      <c r="X38">
        <v>4120</v>
      </c>
    </row>
    <row r="39" spans="1:24" x14ac:dyDescent="0.25">
      <c r="A39">
        <v>23</v>
      </c>
      <c r="B39">
        <v>4120</v>
      </c>
      <c r="C39">
        <v>4</v>
      </c>
      <c r="D39">
        <v>1</v>
      </c>
      <c r="E39" t="s">
        <v>135</v>
      </c>
      <c r="F39" t="s">
        <v>143</v>
      </c>
      <c r="G39" t="s">
        <v>147</v>
      </c>
      <c r="H39" t="s">
        <v>26</v>
      </c>
      <c r="I39" t="s">
        <v>148</v>
      </c>
      <c r="J39" t="s">
        <v>149</v>
      </c>
      <c r="K39">
        <v>56</v>
      </c>
      <c r="L39">
        <v>7</v>
      </c>
      <c r="M39">
        <v>0</v>
      </c>
      <c r="N39" t="s">
        <v>151</v>
      </c>
      <c r="O39" t="s">
        <v>151</v>
      </c>
      <c r="P39" t="s">
        <v>151</v>
      </c>
      <c r="Q39">
        <v>5102</v>
      </c>
      <c r="R39" t="s">
        <v>66</v>
      </c>
      <c r="S39" t="s">
        <v>30</v>
      </c>
      <c r="T39" t="s">
        <v>67</v>
      </c>
      <c r="X39">
        <v>4120</v>
      </c>
    </row>
    <row r="40" spans="1:24" x14ac:dyDescent="0.25">
      <c r="A40">
        <v>24</v>
      </c>
      <c r="B40">
        <v>4130</v>
      </c>
      <c r="C40">
        <v>4</v>
      </c>
      <c r="D40">
        <v>1</v>
      </c>
      <c r="E40" t="s">
        <v>135</v>
      </c>
      <c r="F40" t="s">
        <v>143</v>
      </c>
      <c r="G40" t="s">
        <v>152</v>
      </c>
      <c r="H40" t="s">
        <v>26</v>
      </c>
      <c r="I40" t="s">
        <v>153</v>
      </c>
      <c r="J40" t="s">
        <v>154</v>
      </c>
      <c r="K40">
        <v>77</v>
      </c>
      <c r="L40">
        <v>9</v>
      </c>
      <c r="M40">
        <v>0</v>
      </c>
      <c r="N40" t="s">
        <v>155</v>
      </c>
      <c r="O40" t="s">
        <v>155</v>
      </c>
      <c r="P40" t="s">
        <v>155</v>
      </c>
      <c r="Q40">
        <v>6200</v>
      </c>
      <c r="R40" t="s">
        <v>156</v>
      </c>
      <c r="S40" t="s">
        <v>30</v>
      </c>
      <c r="T40" t="s">
        <v>67</v>
      </c>
      <c r="X40">
        <v>4130</v>
      </c>
    </row>
    <row r="41" spans="1:24" x14ac:dyDescent="0.25">
      <c r="A41">
        <v>24</v>
      </c>
      <c r="B41">
        <v>4130</v>
      </c>
      <c r="C41">
        <v>4</v>
      </c>
      <c r="D41">
        <v>1</v>
      </c>
      <c r="E41" t="s">
        <v>135</v>
      </c>
      <c r="F41" t="s">
        <v>143</v>
      </c>
      <c r="G41" t="s">
        <v>152</v>
      </c>
      <c r="H41" t="s">
        <v>26</v>
      </c>
      <c r="I41" t="s">
        <v>153</v>
      </c>
      <c r="J41" t="s">
        <v>154</v>
      </c>
      <c r="K41">
        <v>79</v>
      </c>
      <c r="L41">
        <v>9</v>
      </c>
      <c r="M41">
        <v>12</v>
      </c>
      <c r="N41" t="s">
        <v>162</v>
      </c>
      <c r="O41" t="s">
        <v>162</v>
      </c>
      <c r="P41" t="s">
        <v>163</v>
      </c>
      <c r="Q41">
        <v>6202</v>
      </c>
      <c r="R41" t="s">
        <v>156</v>
      </c>
      <c r="S41" t="s">
        <v>30</v>
      </c>
      <c r="T41" t="s">
        <v>67</v>
      </c>
      <c r="U41" t="s">
        <v>96</v>
      </c>
      <c r="V41" t="s">
        <v>30</v>
      </c>
      <c r="X41">
        <v>4130</v>
      </c>
    </row>
    <row r="42" spans="1:24" x14ac:dyDescent="0.25">
      <c r="A42">
        <v>24</v>
      </c>
      <c r="B42">
        <v>4130</v>
      </c>
      <c r="C42">
        <v>4</v>
      </c>
      <c r="D42">
        <v>1</v>
      </c>
      <c r="E42" t="s">
        <v>135</v>
      </c>
      <c r="F42" t="s">
        <v>143</v>
      </c>
      <c r="G42" t="s">
        <v>152</v>
      </c>
      <c r="H42" t="s">
        <v>26</v>
      </c>
      <c r="I42" t="s">
        <v>153</v>
      </c>
      <c r="J42" t="s">
        <v>154</v>
      </c>
      <c r="K42">
        <v>80</v>
      </c>
      <c r="L42">
        <v>9</v>
      </c>
      <c r="M42">
        <v>0</v>
      </c>
      <c r="N42" t="s">
        <v>157</v>
      </c>
      <c r="O42" t="s">
        <v>158</v>
      </c>
      <c r="P42" t="s">
        <v>159</v>
      </c>
      <c r="Q42">
        <v>6203</v>
      </c>
      <c r="R42" t="s">
        <v>156</v>
      </c>
      <c r="S42" t="s">
        <v>30</v>
      </c>
      <c r="T42" t="s">
        <v>67</v>
      </c>
      <c r="X42">
        <v>4130</v>
      </c>
    </row>
    <row r="43" spans="1:24" x14ac:dyDescent="0.25">
      <c r="A43">
        <v>24</v>
      </c>
      <c r="B43">
        <v>4130</v>
      </c>
      <c r="C43">
        <v>4</v>
      </c>
      <c r="D43">
        <v>1</v>
      </c>
      <c r="E43" t="s">
        <v>135</v>
      </c>
      <c r="F43" t="s">
        <v>143</v>
      </c>
      <c r="G43" t="s">
        <v>152</v>
      </c>
      <c r="H43" t="s">
        <v>26</v>
      </c>
      <c r="I43" t="s">
        <v>153</v>
      </c>
      <c r="J43" t="s">
        <v>154</v>
      </c>
      <c r="K43">
        <v>81</v>
      </c>
      <c r="L43">
        <v>9</v>
      </c>
      <c r="M43">
        <v>0</v>
      </c>
      <c r="N43" t="s">
        <v>164</v>
      </c>
      <c r="O43" t="s">
        <v>165</v>
      </c>
      <c r="P43" t="s">
        <v>166</v>
      </c>
      <c r="Q43">
        <v>6204</v>
      </c>
      <c r="R43" t="s">
        <v>156</v>
      </c>
      <c r="S43" t="s">
        <v>30</v>
      </c>
      <c r="T43" t="s">
        <v>67</v>
      </c>
      <c r="X43">
        <v>4130</v>
      </c>
    </row>
    <row r="44" spans="1:24" x14ac:dyDescent="0.25">
      <c r="A44">
        <v>24</v>
      </c>
      <c r="B44">
        <v>4130</v>
      </c>
      <c r="C44">
        <v>4</v>
      </c>
      <c r="D44">
        <v>1</v>
      </c>
      <c r="E44" t="s">
        <v>135</v>
      </c>
      <c r="F44" t="s">
        <v>143</v>
      </c>
      <c r="G44" t="s">
        <v>152</v>
      </c>
      <c r="H44" t="s">
        <v>26</v>
      </c>
      <c r="I44" t="s">
        <v>153</v>
      </c>
      <c r="J44" t="s">
        <v>154</v>
      </c>
      <c r="K44">
        <v>82</v>
      </c>
      <c r="L44">
        <v>9</v>
      </c>
      <c r="M44">
        <v>0</v>
      </c>
      <c r="N44" t="s">
        <v>167</v>
      </c>
      <c r="O44" t="s">
        <v>168</v>
      </c>
      <c r="P44" t="s">
        <v>169</v>
      </c>
      <c r="Q44">
        <v>6205</v>
      </c>
      <c r="R44" t="s">
        <v>156</v>
      </c>
      <c r="S44" t="s">
        <v>30</v>
      </c>
      <c r="T44" t="s">
        <v>67</v>
      </c>
      <c r="X44">
        <v>4130</v>
      </c>
    </row>
    <row r="45" spans="1:24" x14ac:dyDescent="0.25">
      <c r="A45">
        <v>24</v>
      </c>
      <c r="B45">
        <v>4130</v>
      </c>
      <c r="C45">
        <v>4</v>
      </c>
      <c r="D45">
        <v>1</v>
      </c>
      <c r="E45" t="s">
        <v>135</v>
      </c>
      <c r="F45" t="s">
        <v>143</v>
      </c>
      <c r="G45" t="s">
        <v>152</v>
      </c>
      <c r="H45" t="s">
        <v>26</v>
      </c>
      <c r="I45" t="s">
        <v>153</v>
      </c>
      <c r="J45" t="s">
        <v>154</v>
      </c>
      <c r="K45">
        <v>89</v>
      </c>
      <c r="L45">
        <v>9</v>
      </c>
      <c r="M45">
        <v>0</v>
      </c>
      <c r="O45" t="s">
        <v>160</v>
      </c>
      <c r="P45" t="s">
        <v>161</v>
      </c>
      <c r="Q45">
        <v>6306</v>
      </c>
      <c r="R45" t="s">
        <v>156</v>
      </c>
      <c r="S45" t="s">
        <v>30</v>
      </c>
      <c r="T45" t="s">
        <v>67</v>
      </c>
      <c r="X45">
        <v>4130</v>
      </c>
    </row>
    <row r="46" spans="1:24" x14ac:dyDescent="0.25">
      <c r="A46">
        <v>25</v>
      </c>
      <c r="B46">
        <v>4140</v>
      </c>
      <c r="C46">
        <v>4</v>
      </c>
      <c r="D46">
        <v>1</v>
      </c>
      <c r="E46" t="s">
        <v>135</v>
      </c>
      <c r="F46" t="s">
        <v>143</v>
      </c>
      <c r="G46" t="s">
        <v>170</v>
      </c>
      <c r="H46" t="s">
        <v>26</v>
      </c>
      <c r="I46" t="s">
        <v>171</v>
      </c>
      <c r="J46" t="s">
        <v>172</v>
      </c>
      <c r="K46">
        <v>78</v>
      </c>
      <c r="L46">
        <v>9</v>
      </c>
      <c r="M46">
        <v>12</v>
      </c>
      <c r="N46" t="s">
        <v>173</v>
      </c>
      <c r="O46" t="s">
        <v>173</v>
      </c>
      <c r="P46" t="s">
        <v>174</v>
      </c>
      <c r="Q46">
        <v>6201</v>
      </c>
      <c r="R46" t="s">
        <v>156</v>
      </c>
      <c r="S46" t="s">
        <v>30</v>
      </c>
      <c r="T46" t="s">
        <v>67</v>
      </c>
      <c r="U46" t="s">
        <v>96</v>
      </c>
      <c r="V46" t="s">
        <v>30</v>
      </c>
      <c r="X46">
        <v>4140</v>
      </c>
    </row>
    <row r="47" spans="1:24" x14ac:dyDescent="0.25">
      <c r="A47">
        <v>25</v>
      </c>
      <c r="B47">
        <v>4140</v>
      </c>
      <c r="C47">
        <v>4</v>
      </c>
      <c r="D47">
        <v>1</v>
      </c>
      <c r="E47" t="s">
        <v>135</v>
      </c>
      <c r="F47" t="s">
        <v>143</v>
      </c>
      <c r="G47" t="s">
        <v>170</v>
      </c>
      <c r="H47" t="s">
        <v>26</v>
      </c>
      <c r="I47" t="s">
        <v>171</v>
      </c>
      <c r="J47" t="s">
        <v>172</v>
      </c>
      <c r="K47">
        <v>86</v>
      </c>
      <c r="L47">
        <v>9</v>
      </c>
      <c r="M47">
        <v>0</v>
      </c>
      <c r="N47" t="s">
        <v>175</v>
      </c>
      <c r="O47" t="s">
        <v>176</v>
      </c>
      <c r="P47" t="s">
        <v>176</v>
      </c>
      <c r="Q47">
        <v>6303</v>
      </c>
      <c r="R47" t="s">
        <v>156</v>
      </c>
      <c r="S47" t="s">
        <v>30</v>
      </c>
      <c r="T47" t="s">
        <v>67</v>
      </c>
      <c r="X47">
        <v>4140</v>
      </c>
    </row>
    <row r="48" spans="1:24" x14ac:dyDescent="0.25">
      <c r="A48">
        <v>25</v>
      </c>
      <c r="B48">
        <v>4140</v>
      </c>
      <c r="C48">
        <v>4</v>
      </c>
      <c r="D48">
        <v>1</v>
      </c>
      <c r="E48" t="s">
        <v>135</v>
      </c>
      <c r="F48" t="s">
        <v>143</v>
      </c>
      <c r="G48" t="s">
        <v>170</v>
      </c>
      <c r="H48" t="s">
        <v>26</v>
      </c>
      <c r="I48" t="s">
        <v>171</v>
      </c>
      <c r="J48" t="s">
        <v>172</v>
      </c>
      <c r="K48">
        <v>88</v>
      </c>
      <c r="L48">
        <v>9</v>
      </c>
      <c r="M48">
        <v>0</v>
      </c>
      <c r="O48" t="s">
        <v>177</v>
      </c>
      <c r="P48" t="s">
        <v>178</v>
      </c>
      <c r="Q48">
        <v>6305</v>
      </c>
      <c r="R48" t="s">
        <v>156</v>
      </c>
      <c r="S48" t="s">
        <v>30</v>
      </c>
      <c r="T48" t="s">
        <v>67</v>
      </c>
      <c r="X48">
        <v>4140</v>
      </c>
    </row>
    <row r="49" spans="1:24" x14ac:dyDescent="0.25">
      <c r="A49">
        <v>26</v>
      </c>
      <c r="B49">
        <v>4210</v>
      </c>
      <c r="C49">
        <v>4</v>
      </c>
      <c r="D49">
        <v>2</v>
      </c>
      <c r="E49" t="s">
        <v>135</v>
      </c>
      <c r="F49" t="s">
        <v>179</v>
      </c>
      <c r="G49" t="s">
        <v>180</v>
      </c>
      <c r="H49" t="s">
        <v>26</v>
      </c>
      <c r="I49" t="s">
        <v>181</v>
      </c>
      <c r="J49" t="s">
        <v>182</v>
      </c>
      <c r="K49">
        <v>69</v>
      </c>
      <c r="L49">
        <v>9</v>
      </c>
      <c r="M49">
        <v>0</v>
      </c>
      <c r="N49" t="s">
        <v>184</v>
      </c>
      <c r="O49" t="s">
        <v>184</v>
      </c>
      <c r="P49" t="s">
        <v>184</v>
      </c>
      <c r="Q49">
        <v>6100</v>
      </c>
      <c r="R49" t="s">
        <v>156</v>
      </c>
      <c r="S49" t="s">
        <v>30</v>
      </c>
      <c r="T49" t="s">
        <v>67</v>
      </c>
      <c r="X49">
        <v>4210</v>
      </c>
    </row>
    <row r="50" spans="1:24" x14ac:dyDescent="0.25">
      <c r="A50">
        <v>26</v>
      </c>
      <c r="B50">
        <v>4210</v>
      </c>
      <c r="C50">
        <v>4</v>
      </c>
      <c r="D50">
        <v>2</v>
      </c>
      <c r="E50" t="s">
        <v>135</v>
      </c>
      <c r="F50" t="s">
        <v>179</v>
      </c>
      <c r="G50" t="s">
        <v>180</v>
      </c>
      <c r="H50" t="s">
        <v>26</v>
      </c>
      <c r="I50" t="s">
        <v>181</v>
      </c>
      <c r="J50" t="s">
        <v>182</v>
      </c>
      <c r="K50">
        <v>71</v>
      </c>
      <c r="L50">
        <v>9</v>
      </c>
      <c r="M50">
        <v>0</v>
      </c>
      <c r="N50" t="s">
        <v>188</v>
      </c>
      <c r="O50" t="s">
        <v>189</v>
      </c>
      <c r="P50" t="s">
        <v>189</v>
      </c>
      <c r="Q50">
        <v>6102</v>
      </c>
      <c r="R50" t="s">
        <v>156</v>
      </c>
      <c r="S50" t="s">
        <v>30</v>
      </c>
      <c r="T50" t="s">
        <v>67</v>
      </c>
      <c r="X50">
        <v>4210</v>
      </c>
    </row>
    <row r="51" spans="1:24" x14ac:dyDescent="0.25">
      <c r="A51">
        <v>26</v>
      </c>
      <c r="B51">
        <v>4210</v>
      </c>
      <c r="C51">
        <v>4</v>
      </c>
      <c r="D51">
        <v>2</v>
      </c>
      <c r="E51" t="s">
        <v>135</v>
      </c>
      <c r="F51" t="s">
        <v>179</v>
      </c>
      <c r="G51" t="s">
        <v>180</v>
      </c>
      <c r="H51" t="s">
        <v>26</v>
      </c>
      <c r="I51" t="s">
        <v>181</v>
      </c>
      <c r="J51" t="s">
        <v>182</v>
      </c>
      <c r="K51">
        <v>72</v>
      </c>
      <c r="L51">
        <v>9</v>
      </c>
      <c r="M51">
        <v>0</v>
      </c>
      <c r="N51" t="s">
        <v>183</v>
      </c>
      <c r="O51" t="s">
        <v>183</v>
      </c>
      <c r="P51" t="s">
        <v>183</v>
      </c>
      <c r="Q51">
        <v>6103</v>
      </c>
      <c r="R51" t="s">
        <v>156</v>
      </c>
      <c r="S51" t="s">
        <v>30</v>
      </c>
      <c r="T51" t="s">
        <v>67</v>
      </c>
      <c r="X51">
        <v>4210</v>
      </c>
    </row>
    <row r="52" spans="1:24" x14ac:dyDescent="0.25">
      <c r="A52">
        <v>26</v>
      </c>
      <c r="B52">
        <v>4210</v>
      </c>
      <c r="C52">
        <v>4</v>
      </c>
      <c r="D52">
        <v>2</v>
      </c>
      <c r="E52" t="s">
        <v>135</v>
      </c>
      <c r="F52" t="s">
        <v>179</v>
      </c>
      <c r="G52" t="s">
        <v>180</v>
      </c>
      <c r="H52" t="s">
        <v>26</v>
      </c>
      <c r="I52" t="s">
        <v>181</v>
      </c>
      <c r="J52" t="s">
        <v>182</v>
      </c>
      <c r="K52">
        <v>73</v>
      </c>
      <c r="L52">
        <v>9</v>
      </c>
      <c r="M52">
        <v>0</v>
      </c>
      <c r="N52" t="s">
        <v>185</v>
      </c>
      <c r="O52" t="s">
        <v>185</v>
      </c>
      <c r="P52" t="s">
        <v>185</v>
      </c>
      <c r="Q52">
        <v>6105</v>
      </c>
      <c r="R52" t="s">
        <v>156</v>
      </c>
      <c r="S52" t="s">
        <v>30</v>
      </c>
      <c r="T52" t="s">
        <v>67</v>
      </c>
      <c r="X52">
        <v>4210</v>
      </c>
    </row>
    <row r="53" spans="1:24" x14ac:dyDescent="0.25">
      <c r="A53">
        <v>26</v>
      </c>
      <c r="B53">
        <v>4210</v>
      </c>
      <c r="C53">
        <v>4</v>
      </c>
      <c r="D53">
        <v>2</v>
      </c>
      <c r="E53" t="s">
        <v>135</v>
      </c>
      <c r="F53" t="s">
        <v>179</v>
      </c>
      <c r="G53" t="s">
        <v>180</v>
      </c>
      <c r="H53" t="s">
        <v>26</v>
      </c>
      <c r="I53" t="s">
        <v>181</v>
      </c>
      <c r="J53" t="s">
        <v>182</v>
      </c>
      <c r="K53">
        <v>84</v>
      </c>
      <c r="L53">
        <v>9</v>
      </c>
      <c r="M53">
        <v>0</v>
      </c>
      <c r="N53" t="s">
        <v>186</v>
      </c>
      <c r="O53" t="s">
        <v>187</v>
      </c>
      <c r="P53" t="s">
        <v>187</v>
      </c>
      <c r="Q53">
        <v>6301</v>
      </c>
      <c r="R53" t="s">
        <v>156</v>
      </c>
      <c r="S53" t="s">
        <v>30</v>
      </c>
      <c r="T53" t="s">
        <v>67</v>
      </c>
      <c r="X53">
        <v>4210</v>
      </c>
    </row>
    <row r="54" spans="1:24" x14ac:dyDescent="0.25">
      <c r="A54">
        <v>27</v>
      </c>
      <c r="B54">
        <v>4220</v>
      </c>
      <c r="C54">
        <v>4</v>
      </c>
      <c r="D54">
        <v>2</v>
      </c>
      <c r="E54" t="s">
        <v>135</v>
      </c>
      <c r="F54" t="s">
        <v>179</v>
      </c>
      <c r="G54" t="s">
        <v>190</v>
      </c>
      <c r="H54" t="s">
        <v>26</v>
      </c>
      <c r="I54" t="s">
        <v>191</v>
      </c>
      <c r="J54" t="s">
        <v>192</v>
      </c>
      <c r="K54">
        <v>70</v>
      </c>
      <c r="L54">
        <v>9</v>
      </c>
      <c r="M54">
        <v>0</v>
      </c>
      <c r="N54" t="s">
        <v>193</v>
      </c>
      <c r="O54" t="s">
        <v>193</v>
      </c>
      <c r="P54" t="s">
        <v>193</v>
      </c>
      <c r="Q54">
        <v>6101</v>
      </c>
      <c r="R54" t="s">
        <v>156</v>
      </c>
      <c r="S54" t="s">
        <v>30</v>
      </c>
      <c r="T54" t="s">
        <v>67</v>
      </c>
      <c r="X54">
        <v>4220</v>
      </c>
    </row>
    <row r="55" spans="1:24" x14ac:dyDescent="0.25">
      <c r="A55">
        <v>28</v>
      </c>
      <c r="B55">
        <v>4230</v>
      </c>
      <c r="C55">
        <v>4</v>
      </c>
      <c r="D55">
        <v>2</v>
      </c>
      <c r="E55" t="s">
        <v>135</v>
      </c>
      <c r="F55" t="s">
        <v>179</v>
      </c>
      <c r="G55" t="s">
        <v>144</v>
      </c>
      <c r="H55" t="s">
        <v>26</v>
      </c>
      <c r="I55" t="s">
        <v>194</v>
      </c>
      <c r="J55" t="s">
        <v>195</v>
      </c>
      <c r="K55">
        <v>11</v>
      </c>
      <c r="L55">
        <v>3</v>
      </c>
      <c r="M55">
        <v>0</v>
      </c>
      <c r="N55" t="s">
        <v>28</v>
      </c>
      <c r="O55" t="s">
        <v>28</v>
      </c>
      <c r="P55" t="s">
        <v>28</v>
      </c>
      <c r="Q55">
        <v>3700</v>
      </c>
      <c r="R55" t="s">
        <v>29</v>
      </c>
      <c r="S55" t="s">
        <v>30</v>
      </c>
      <c r="T55" t="s">
        <v>30</v>
      </c>
      <c r="X55">
        <v>4230</v>
      </c>
    </row>
    <row r="56" spans="1:24" x14ac:dyDescent="0.25">
      <c r="A56">
        <v>54</v>
      </c>
      <c r="B56">
        <v>4240</v>
      </c>
      <c r="C56">
        <v>4</v>
      </c>
      <c r="D56">
        <v>2</v>
      </c>
      <c r="E56" t="s">
        <v>135</v>
      </c>
      <c r="F56" t="s">
        <v>179</v>
      </c>
      <c r="G56" t="s">
        <v>196</v>
      </c>
      <c r="H56" t="s">
        <v>98</v>
      </c>
      <c r="I56" t="s">
        <v>197</v>
      </c>
      <c r="K56">
        <v>83</v>
      </c>
      <c r="L56">
        <v>9</v>
      </c>
      <c r="M56">
        <v>0</v>
      </c>
      <c r="N56" t="s">
        <v>198</v>
      </c>
      <c r="O56" t="s">
        <v>198</v>
      </c>
      <c r="P56" t="s">
        <v>198</v>
      </c>
      <c r="Q56">
        <v>6300</v>
      </c>
      <c r="R56" t="s">
        <v>156</v>
      </c>
      <c r="S56" t="s">
        <v>30</v>
      </c>
      <c r="T56" t="s">
        <v>67</v>
      </c>
      <c r="X56">
        <v>4240</v>
      </c>
    </row>
    <row r="57" spans="1:24" x14ac:dyDescent="0.25">
      <c r="A57">
        <v>55</v>
      </c>
      <c r="B57">
        <v>4250</v>
      </c>
      <c r="C57">
        <v>4</v>
      </c>
      <c r="D57">
        <v>2</v>
      </c>
      <c r="E57" t="s">
        <v>135</v>
      </c>
      <c r="F57" t="s">
        <v>179</v>
      </c>
      <c r="G57" t="s">
        <v>199</v>
      </c>
      <c r="H57" t="s">
        <v>98</v>
      </c>
      <c r="I57" t="s">
        <v>200</v>
      </c>
      <c r="J57" t="s">
        <v>201</v>
      </c>
      <c r="K57">
        <v>85</v>
      </c>
      <c r="L57">
        <v>9</v>
      </c>
      <c r="M57">
        <v>12</v>
      </c>
      <c r="N57" t="s">
        <v>202</v>
      </c>
      <c r="O57" t="s">
        <v>203</v>
      </c>
      <c r="P57" t="s">
        <v>204</v>
      </c>
      <c r="Q57">
        <v>6302</v>
      </c>
      <c r="R57" t="s">
        <v>156</v>
      </c>
      <c r="S57" t="s">
        <v>30</v>
      </c>
      <c r="T57" t="s">
        <v>67</v>
      </c>
      <c r="U57" t="s">
        <v>96</v>
      </c>
      <c r="V57" t="s">
        <v>30</v>
      </c>
      <c r="X57">
        <v>4250</v>
      </c>
    </row>
    <row r="58" spans="1:24" x14ac:dyDescent="0.25">
      <c r="A58">
        <v>29</v>
      </c>
      <c r="B58">
        <v>5010</v>
      </c>
      <c r="C58">
        <v>5</v>
      </c>
      <c r="D58">
        <v>0</v>
      </c>
      <c r="E58" t="s">
        <v>205</v>
      </c>
      <c r="F58" t="s">
        <v>206</v>
      </c>
      <c r="G58" t="s">
        <v>207</v>
      </c>
      <c r="H58" t="s">
        <v>26</v>
      </c>
      <c r="I58" t="s">
        <v>208</v>
      </c>
      <c r="J58" t="s">
        <v>209</v>
      </c>
      <c r="K58">
        <v>38</v>
      </c>
      <c r="L58">
        <v>6</v>
      </c>
      <c r="M58">
        <v>0</v>
      </c>
      <c r="N58" t="s">
        <v>210</v>
      </c>
      <c r="O58" t="s">
        <v>211</v>
      </c>
      <c r="P58" t="s">
        <v>211</v>
      </c>
      <c r="Q58">
        <v>4301</v>
      </c>
      <c r="R58" t="s">
        <v>108</v>
      </c>
      <c r="S58" t="s">
        <v>30</v>
      </c>
      <c r="T58" t="s">
        <v>67</v>
      </c>
      <c r="X58">
        <v>5010</v>
      </c>
    </row>
    <row r="59" spans="1:24" x14ac:dyDescent="0.25">
      <c r="A59">
        <v>30</v>
      </c>
      <c r="B59">
        <v>5020</v>
      </c>
      <c r="C59">
        <v>5</v>
      </c>
      <c r="D59">
        <v>0</v>
      </c>
      <c r="E59" t="s">
        <v>205</v>
      </c>
      <c r="F59" t="s">
        <v>206</v>
      </c>
      <c r="G59" t="s">
        <v>212</v>
      </c>
      <c r="H59" t="s">
        <v>26</v>
      </c>
      <c r="I59" t="s">
        <v>213</v>
      </c>
      <c r="K59">
        <v>33</v>
      </c>
      <c r="L59">
        <v>6</v>
      </c>
      <c r="M59">
        <v>0</v>
      </c>
      <c r="N59" t="s">
        <v>217</v>
      </c>
      <c r="O59" t="s">
        <v>217</v>
      </c>
      <c r="P59" t="s">
        <v>217</v>
      </c>
      <c r="Q59">
        <v>4200</v>
      </c>
      <c r="R59" t="s">
        <v>108</v>
      </c>
      <c r="S59" t="s">
        <v>30</v>
      </c>
      <c r="T59" t="s">
        <v>67</v>
      </c>
      <c r="X59">
        <v>5020</v>
      </c>
    </row>
    <row r="60" spans="1:24" x14ac:dyDescent="0.25">
      <c r="A60">
        <v>30</v>
      </c>
      <c r="B60">
        <v>5020</v>
      </c>
      <c r="C60">
        <v>5</v>
      </c>
      <c r="D60">
        <v>0</v>
      </c>
      <c r="E60" t="s">
        <v>205</v>
      </c>
      <c r="F60" t="s">
        <v>206</v>
      </c>
      <c r="G60" t="s">
        <v>212</v>
      </c>
      <c r="H60" t="s">
        <v>26</v>
      </c>
      <c r="I60" t="s">
        <v>213</v>
      </c>
      <c r="K60">
        <v>34</v>
      </c>
      <c r="L60">
        <v>6</v>
      </c>
      <c r="M60">
        <v>0</v>
      </c>
      <c r="N60" t="s">
        <v>221</v>
      </c>
      <c r="O60" t="s">
        <v>222</v>
      </c>
      <c r="P60" t="s">
        <v>222</v>
      </c>
      <c r="Q60">
        <v>4201</v>
      </c>
      <c r="R60" t="s">
        <v>108</v>
      </c>
      <c r="S60" t="s">
        <v>30</v>
      </c>
      <c r="T60" t="s">
        <v>67</v>
      </c>
      <c r="X60">
        <v>5020</v>
      </c>
    </row>
    <row r="61" spans="1:24" x14ac:dyDescent="0.25">
      <c r="A61">
        <v>30</v>
      </c>
      <c r="B61">
        <v>5020</v>
      </c>
      <c r="C61">
        <v>5</v>
      </c>
      <c r="D61">
        <v>0</v>
      </c>
      <c r="E61" t="s">
        <v>205</v>
      </c>
      <c r="F61" t="s">
        <v>206</v>
      </c>
      <c r="G61" t="s">
        <v>212</v>
      </c>
      <c r="H61" t="s">
        <v>26</v>
      </c>
      <c r="I61" t="s">
        <v>213</v>
      </c>
      <c r="K61">
        <v>35</v>
      </c>
      <c r="L61">
        <v>6</v>
      </c>
      <c r="M61">
        <v>0</v>
      </c>
      <c r="N61" t="s">
        <v>220</v>
      </c>
      <c r="O61" t="s">
        <v>220</v>
      </c>
      <c r="P61" t="s">
        <v>220</v>
      </c>
      <c r="Q61">
        <v>4202</v>
      </c>
      <c r="R61" t="s">
        <v>108</v>
      </c>
      <c r="S61" t="s">
        <v>30</v>
      </c>
      <c r="T61" t="s">
        <v>67</v>
      </c>
      <c r="X61">
        <v>5020</v>
      </c>
    </row>
    <row r="62" spans="1:24" x14ac:dyDescent="0.25">
      <c r="A62">
        <v>30</v>
      </c>
      <c r="B62">
        <v>5020</v>
      </c>
      <c r="C62">
        <v>5</v>
      </c>
      <c r="D62">
        <v>0</v>
      </c>
      <c r="E62" t="s">
        <v>205</v>
      </c>
      <c r="F62" t="s">
        <v>206</v>
      </c>
      <c r="G62" t="s">
        <v>212</v>
      </c>
      <c r="H62" t="s">
        <v>26</v>
      </c>
      <c r="I62" t="s">
        <v>213</v>
      </c>
      <c r="K62">
        <v>47</v>
      </c>
      <c r="L62">
        <v>6</v>
      </c>
      <c r="M62">
        <v>0</v>
      </c>
      <c r="N62" t="s">
        <v>214</v>
      </c>
      <c r="O62" t="s">
        <v>215</v>
      </c>
      <c r="P62" t="s">
        <v>216</v>
      </c>
      <c r="Q62">
        <v>4400</v>
      </c>
      <c r="R62" t="s">
        <v>108</v>
      </c>
      <c r="S62" t="s">
        <v>30</v>
      </c>
      <c r="T62" t="s">
        <v>67</v>
      </c>
      <c r="X62">
        <v>5020</v>
      </c>
    </row>
    <row r="63" spans="1:24" x14ac:dyDescent="0.25">
      <c r="A63">
        <v>30</v>
      </c>
      <c r="B63">
        <v>5020</v>
      </c>
      <c r="C63">
        <v>5</v>
      </c>
      <c r="D63">
        <v>0</v>
      </c>
      <c r="E63" t="s">
        <v>205</v>
      </c>
      <c r="F63" t="s">
        <v>206</v>
      </c>
      <c r="G63" t="s">
        <v>212</v>
      </c>
      <c r="H63" t="s">
        <v>26</v>
      </c>
      <c r="I63" t="s">
        <v>213</v>
      </c>
      <c r="K63">
        <v>46</v>
      </c>
      <c r="L63">
        <v>6</v>
      </c>
      <c r="M63">
        <v>0</v>
      </c>
      <c r="O63" t="s">
        <v>218</v>
      </c>
      <c r="P63" t="s">
        <v>219</v>
      </c>
      <c r="Q63">
        <v>4501</v>
      </c>
      <c r="R63" t="s">
        <v>108</v>
      </c>
      <c r="S63" t="s">
        <v>30</v>
      </c>
      <c r="T63" t="s">
        <v>67</v>
      </c>
      <c r="X63">
        <v>5020</v>
      </c>
    </row>
    <row r="64" spans="1:24" x14ac:dyDescent="0.25">
      <c r="A64">
        <v>31</v>
      </c>
      <c r="B64">
        <v>5030</v>
      </c>
      <c r="C64">
        <v>5</v>
      </c>
      <c r="D64">
        <v>0</v>
      </c>
      <c r="E64" t="s">
        <v>205</v>
      </c>
      <c r="F64" t="s">
        <v>206</v>
      </c>
      <c r="G64" t="s">
        <v>223</v>
      </c>
      <c r="H64" t="s">
        <v>26</v>
      </c>
      <c r="I64" t="s">
        <v>224</v>
      </c>
      <c r="J64" t="s">
        <v>225</v>
      </c>
      <c r="K64">
        <v>39</v>
      </c>
      <c r="L64">
        <v>6</v>
      </c>
      <c r="M64">
        <v>0</v>
      </c>
      <c r="N64" t="s">
        <v>226</v>
      </c>
      <c r="O64" t="s">
        <v>227</v>
      </c>
      <c r="P64" t="s">
        <v>228</v>
      </c>
      <c r="Q64">
        <v>4302</v>
      </c>
      <c r="R64" t="s">
        <v>108</v>
      </c>
      <c r="S64" t="s">
        <v>30</v>
      </c>
      <c r="T64" t="s">
        <v>67</v>
      </c>
      <c r="X64">
        <v>5030</v>
      </c>
    </row>
    <row r="65" spans="1:24" x14ac:dyDescent="0.25">
      <c r="A65">
        <v>31</v>
      </c>
      <c r="B65">
        <v>5030</v>
      </c>
      <c r="C65">
        <v>5</v>
      </c>
      <c r="D65">
        <v>0</v>
      </c>
      <c r="E65" t="s">
        <v>205</v>
      </c>
      <c r="F65" t="s">
        <v>206</v>
      </c>
      <c r="G65" t="s">
        <v>223</v>
      </c>
      <c r="H65" t="s">
        <v>26</v>
      </c>
      <c r="I65" t="s">
        <v>224</v>
      </c>
      <c r="J65" t="s">
        <v>225</v>
      </c>
      <c r="K65">
        <v>40</v>
      </c>
      <c r="L65">
        <v>6</v>
      </c>
      <c r="M65">
        <v>0</v>
      </c>
      <c r="N65" t="s">
        <v>229</v>
      </c>
      <c r="O65" t="s">
        <v>229</v>
      </c>
      <c r="P65" t="s">
        <v>230</v>
      </c>
      <c r="Q65">
        <v>4303</v>
      </c>
      <c r="R65" t="s">
        <v>108</v>
      </c>
      <c r="S65" t="s">
        <v>30</v>
      </c>
      <c r="T65" t="s">
        <v>67</v>
      </c>
      <c r="X65">
        <v>5030</v>
      </c>
    </row>
    <row r="66" spans="1:24" x14ac:dyDescent="0.25">
      <c r="A66">
        <v>32</v>
      </c>
      <c r="B66">
        <v>5040</v>
      </c>
      <c r="C66">
        <v>5</v>
      </c>
      <c r="D66">
        <v>0</v>
      </c>
      <c r="E66" t="s">
        <v>205</v>
      </c>
      <c r="F66" t="s">
        <v>206</v>
      </c>
      <c r="G66" t="s">
        <v>231</v>
      </c>
      <c r="H66" t="s">
        <v>26</v>
      </c>
      <c r="I66" t="s">
        <v>232</v>
      </c>
      <c r="J66" t="s">
        <v>233</v>
      </c>
      <c r="K66">
        <v>11</v>
      </c>
      <c r="L66">
        <v>3</v>
      </c>
      <c r="M66">
        <v>0</v>
      </c>
      <c r="N66" t="s">
        <v>28</v>
      </c>
      <c r="O66" t="s">
        <v>28</v>
      </c>
      <c r="P66" t="s">
        <v>28</v>
      </c>
      <c r="Q66">
        <v>3700</v>
      </c>
      <c r="R66" t="s">
        <v>29</v>
      </c>
      <c r="S66" t="s">
        <v>30</v>
      </c>
      <c r="T66" t="s">
        <v>30</v>
      </c>
      <c r="X66">
        <v>5040</v>
      </c>
    </row>
    <row r="67" spans="1:24" x14ac:dyDescent="0.25">
      <c r="A67">
        <v>33</v>
      </c>
      <c r="B67">
        <v>5050</v>
      </c>
      <c r="C67">
        <v>5</v>
      </c>
      <c r="D67">
        <v>0</v>
      </c>
      <c r="E67" t="s">
        <v>205</v>
      </c>
      <c r="F67" t="s">
        <v>206</v>
      </c>
      <c r="G67" t="s">
        <v>234</v>
      </c>
      <c r="H67" t="s">
        <v>26</v>
      </c>
      <c r="I67" t="s">
        <v>235</v>
      </c>
      <c r="K67">
        <v>40</v>
      </c>
      <c r="L67">
        <v>6</v>
      </c>
      <c r="M67">
        <v>0</v>
      </c>
      <c r="N67" t="s">
        <v>229</v>
      </c>
      <c r="O67" t="s">
        <v>229</v>
      </c>
      <c r="P67" t="s">
        <v>230</v>
      </c>
      <c r="Q67">
        <v>4303</v>
      </c>
      <c r="R67" t="s">
        <v>108</v>
      </c>
      <c r="S67" t="s">
        <v>30</v>
      </c>
      <c r="T67" t="s">
        <v>67</v>
      </c>
      <c r="X67">
        <v>5050</v>
      </c>
    </row>
    <row r="68" spans="1:24" x14ac:dyDescent="0.25">
      <c r="A68">
        <v>52</v>
      </c>
      <c r="B68">
        <v>5070</v>
      </c>
      <c r="C68">
        <v>5</v>
      </c>
      <c r="D68">
        <v>0</v>
      </c>
      <c r="E68" t="s">
        <v>205</v>
      </c>
      <c r="F68" t="s">
        <v>206</v>
      </c>
      <c r="G68" t="s">
        <v>236</v>
      </c>
      <c r="H68" t="s">
        <v>98</v>
      </c>
      <c r="I68" t="s">
        <v>237</v>
      </c>
      <c r="K68">
        <v>28</v>
      </c>
      <c r="L68">
        <v>0</v>
      </c>
      <c r="M68">
        <v>12</v>
      </c>
      <c r="P68" t="s">
        <v>238</v>
      </c>
      <c r="Q68">
        <v>4114</v>
      </c>
      <c r="U68" t="s">
        <v>96</v>
      </c>
      <c r="V68" t="s">
        <v>30</v>
      </c>
      <c r="X68">
        <v>5070</v>
      </c>
    </row>
    <row r="69" spans="1:24" x14ac:dyDescent="0.25">
      <c r="A69">
        <v>52</v>
      </c>
      <c r="B69">
        <v>5070</v>
      </c>
      <c r="C69">
        <v>5</v>
      </c>
      <c r="D69">
        <v>0</v>
      </c>
      <c r="E69" t="s">
        <v>205</v>
      </c>
      <c r="F69" t="s">
        <v>206</v>
      </c>
      <c r="G69" t="s">
        <v>236</v>
      </c>
      <c r="H69" t="s">
        <v>98</v>
      </c>
      <c r="I69" t="s">
        <v>237</v>
      </c>
      <c r="K69">
        <v>53</v>
      </c>
      <c r="L69">
        <v>6</v>
      </c>
      <c r="M69">
        <v>0</v>
      </c>
      <c r="O69" t="s">
        <v>239</v>
      </c>
      <c r="P69" t="s">
        <v>240</v>
      </c>
      <c r="Q69">
        <v>4603</v>
      </c>
      <c r="R69" t="s">
        <v>108</v>
      </c>
      <c r="S69" t="s">
        <v>30</v>
      </c>
      <c r="T69" t="s">
        <v>67</v>
      </c>
      <c r="X69">
        <v>5070</v>
      </c>
    </row>
    <row r="70" spans="1:24" x14ac:dyDescent="0.25">
      <c r="A70">
        <v>48</v>
      </c>
      <c r="B70">
        <v>5075</v>
      </c>
      <c r="C70">
        <v>5</v>
      </c>
      <c r="D70">
        <v>0</v>
      </c>
      <c r="E70" t="s">
        <v>205</v>
      </c>
      <c r="F70" t="s">
        <v>206</v>
      </c>
      <c r="G70" t="s">
        <v>241</v>
      </c>
      <c r="H70" t="s">
        <v>98</v>
      </c>
      <c r="I70" t="s">
        <v>242</v>
      </c>
      <c r="J70" t="s">
        <v>243</v>
      </c>
      <c r="K70">
        <v>32</v>
      </c>
      <c r="L70">
        <v>6</v>
      </c>
      <c r="M70">
        <v>12</v>
      </c>
      <c r="O70" t="s">
        <v>244</v>
      </c>
      <c r="P70" t="s">
        <v>245</v>
      </c>
      <c r="Q70">
        <v>4118</v>
      </c>
      <c r="R70" t="s">
        <v>108</v>
      </c>
      <c r="S70" t="s">
        <v>30</v>
      </c>
      <c r="T70" t="s">
        <v>67</v>
      </c>
      <c r="U70" t="s">
        <v>96</v>
      </c>
      <c r="V70" t="s">
        <v>30</v>
      </c>
      <c r="X70">
        <v>5075</v>
      </c>
    </row>
    <row r="71" spans="1:24" x14ac:dyDescent="0.25">
      <c r="A71">
        <v>64</v>
      </c>
      <c r="B71">
        <v>5080</v>
      </c>
      <c r="C71">
        <v>5</v>
      </c>
      <c r="D71">
        <v>0</v>
      </c>
      <c r="E71" t="s">
        <v>205</v>
      </c>
      <c r="F71" t="s">
        <v>206</v>
      </c>
      <c r="G71" t="s">
        <v>246</v>
      </c>
      <c r="H71" t="s">
        <v>32</v>
      </c>
      <c r="I71" t="s">
        <v>33</v>
      </c>
      <c r="K71">
        <v>43</v>
      </c>
      <c r="L71">
        <v>6</v>
      </c>
      <c r="M71">
        <v>0</v>
      </c>
      <c r="O71" t="s">
        <v>258</v>
      </c>
      <c r="P71" t="s">
        <v>259</v>
      </c>
      <c r="Q71">
        <v>4306</v>
      </c>
      <c r="R71" t="s">
        <v>108</v>
      </c>
      <c r="S71" t="s">
        <v>30</v>
      </c>
      <c r="T71" t="s">
        <v>67</v>
      </c>
      <c r="X71">
        <v>5080</v>
      </c>
    </row>
    <row r="72" spans="1:24" x14ac:dyDescent="0.25">
      <c r="A72">
        <v>64</v>
      </c>
      <c r="B72">
        <v>5080</v>
      </c>
      <c r="C72">
        <v>5</v>
      </c>
      <c r="D72">
        <v>0</v>
      </c>
      <c r="E72" t="s">
        <v>205</v>
      </c>
      <c r="F72" t="s">
        <v>206</v>
      </c>
      <c r="G72" t="s">
        <v>246</v>
      </c>
      <c r="H72" t="s">
        <v>32</v>
      </c>
      <c r="I72" t="s">
        <v>33</v>
      </c>
      <c r="K72">
        <v>49</v>
      </c>
      <c r="L72">
        <v>6</v>
      </c>
      <c r="M72">
        <v>0</v>
      </c>
      <c r="O72" t="s">
        <v>247</v>
      </c>
      <c r="P72" t="s">
        <v>248</v>
      </c>
      <c r="Q72">
        <v>4401</v>
      </c>
      <c r="R72" t="s">
        <v>108</v>
      </c>
      <c r="S72" t="s">
        <v>30</v>
      </c>
      <c r="T72" t="s">
        <v>67</v>
      </c>
      <c r="X72">
        <v>5080</v>
      </c>
    </row>
    <row r="73" spans="1:24" x14ac:dyDescent="0.25">
      <c r="A73">
        <v>64</v>
      </c>
      <c r="B73">
        <v>5080</v>
      </c>
      <c r="C73">
        <v>5</v>
      </c>
      <c r="D73">
        <v>0</v>
      </c>
      <c r="E73" t="s">
        <v>205</v>
      </c>
      <c r="F73" t="s">
        <v>206</v>
      </c>
      <c r="G73" t="s">
        <v>246</v>
      </c>
      <c r="H73" t="s">
        <v>32</v>
      </c>
      <c r="I73" t="s">
        <v>33</v>
      </c>
      <c r="K73">
        <v>48</v>
      </c>
      <c r="L73">
        <v>6</v>
      </c>
      <c r="M73">
        <v>12</v>
      </c>
      <c r="N73" t="s">
        <v>252</v>
      </c>
      <c r="O73" t="s">
        <v>253</v>
      </c>
      <c r="P73" t="s">
        <v>254</v>
      </c>
      <c r="Q73">
        <v>4502</v>
      </c>
      <c r="R73" t="s">
        <v>108</v>
      </c>
      <c r="S73" t="s">
        <v>30</v>
      </c>
      <c r="T73" t="s">
        <v>67</v>
      </c>
      <c r="U73" t="s">
        <v>96</v>
      </c>
      <c r="V73" t="s">
        <v>30</v>
      </c>
      <c r="X73">
        <v>5080</v>
      </c>
    </row>
    <row r="74" spans="1:24" x14ac:dyDescent="0.25">
      <c r="A74">
        <v>64</v>
      </c>
      <c r="B74">
        <v>5080</v>
      </c>
      <c r="C74">
        <v>5</v>
      </c>
      <c r="D74">
        <v>0</v>
      </c>
      <c r="E74" t="s">
        <v>205</v>
      </c>
      <c r="F74" t="s">
        <v>206</v>
      </c>
      <c r="G74" t="s">
        <v>246</v>
      </c>
      <c r="H74" t="s">
        <v>32</v>
      </c>
      <c r="I74" t="s">
        <v>33</v>
      </c>
      <c r="K74">
        <v>51</v>
      </c>
      <c r="L74">
        <v>6</v>
      </c>
      <c r="M74">
        <v>0</v>
      </c>
      <c r="N74" t="s">
        <v>249</v>
      </c>
      <c r="O74" t="s">
        <v>250</v>
      </c>
      <c r="P74" t="s">
        <v>251</v>
      </c>
      <c r="Q74">
        <v>4601</v>
      </c>
      <c r="R74" t="s">
        <v>108</v>
      </c>
      <c r="S74" t="s">
        <v>30</v>
      </c>
      <c r="T74" t="s">
        <v>67</v>
      </c>
      <c r="X74">
        <v>5080</v>
      </c>
    </row>
    <row r="75" spans="1:24" x14ac:dyDescent="0.25">
      <c r="A75">
        <v>64</v>
      </c>
      <c r="B75">
        <v>5080</v>
      </c>
      <c r="C75">
        <v>5</v>
      </c>
      <c r="D75">
        <v>0</v>
      </c>
      <c r="E75" t="s">
        <v>205</v>
      </c>
      <c r="F75" t="s">
        <v>206</v>
      </c>
      <c r="G75" t="s">
        <v>246</v>
      </c>
      <c r="H75" t="s">
        <v>32</v>
      </c>
      <c r="I75" t="s">
        <v>33</v>
      </c>
      <c r="K75">
        <v>52</v>
      </c>
      <c r="L75">
        <v>6</v>
      </c>
      <c r="M75">
        <v>0</v>
      </c>
      <c r="N75" t="s">
        <v>255</v>
      </c>
      <c r="O75" t="s">
        <v>256</v>
      </c>
      <c r="P75" t="s">
        <v>257</v>
      </c>
      <c r="Q75">
        <v>4602</v>
      </c>
      <c r="R75" t="s">
        <v>108</v>
      </c>
      <c r="S75" t="s">
        <v>30</v>
      </c>
      <c r="T75" t="s">
        <v>67</v>
      </c>
      <c r="X75">
        <v>5080</v>
      </c>
    </row>
    <row r="76" spans="1:24" x14ac:dyDescent="0.25">
      <c r="A76">
        <v>63</v>
      </c>
      <c r="B76">
        <v>5090</v>
      </c>
      <c r="C76">
        <v>5</v>
      </c>
      <c r="D76">
        <v>0</v>
      </c>
      <c r="E76" t="s">
        <v>205</v>
      </c>
      <c r="F76" t="s">
        <v>206</v>
      </c>
      <c r="G76" t="s">
        <v>260</v>
      </c>
      <c r="H76" t="s">
        <v>32</v>
      </c>
      <c r="I76" t="s">
        <v>33</v>
      </c>
      <c r="K76">
        <v>36</v>
      </c>
      <c r="L76">
        <v>6</v>
      </c>
      <c r="M76">
        <v>0</v>
      </c>
      <c r="N76" t="s">
        <v>261</v>
      </c>
      <c r="O76" t="s">
        <v>261</v>
      </c>
      <c r="P76" t="s">
        <v>261</v>
      </c>
      <c r="Q76">
        <v>4203</v>
      </c>
      <c r="R76" t="s">
        <v>108</v>
      </c>
      <c r="S76" t="s">
        <v>30</v>
      </c>
      <c r="T76" t="s">
        <v>67</v>
      </c>
      <c r="X76">
        <v>5090</v>
      </c>
    </row>
    <row r="77" spans="1:24" x14ac:dyDescent="0.25">
      <c r="A77">
        <v>63</v>
      </c>
      <c r="B77">
        <v>5090</v>
      </c>
      <c r="C77">
        <v>5</v>
      </c>
      <c r="D77">
        <v>0</v>
      </c>
      <c r="E77" t="s">
        <v>205</v>
      </c>
      <c r="F77" t="s">
        <v>206</v>
      </c>
      <c r="G77" t="s">
        <v>260</v>
      </c>
      <c r="H77" t="s">
        <v>32</v>
      </c>
      <c r="I77" t="s">
        <v>33</v>
      </c>
      <c r="K77">
        <v>42</v>
      </c>
      <c r="L77">
        <v>6</v>
      </c>
      <c r="M77">
        <v>0</v>
      </c>
      <c r="N77" t="s">
        <v>262</v>
      </c>
      <c r="O77" t="s">
        <v>262</v>
      </c>
      <c r="P77" t="s">
        <v>262</v>
      </c>
      <c r="Q77">
        <v>4305</v>
      </c>
      <c r="R77" t="s">
        <v>108</v>
      </c>
      <c r="S77" t="s">
        <v>30</v>
      </c>
      <c r="T77" t="s">
        <v>67</v>
      </c>
      <c r="X77">
        <v>5090</v>
      </c>
    </row>
    <row r="78" spans="1:24" x14ac:dyDescent="0.25">
      <c r="A78">
        <v>93</v>
      </c>
      <c r="B78">
        <v>5096</v>
      </c>
      <c r="C78">
        <v>5</v>
      </c>
      <c r="D78">
        <v>0</v>
      </c>
      <c r="E78" t="s">
        <v>205</v>
      </c>
      <c r="F78" t="s">
        <v>206</v>
      </c>
      <c r="G78" t="s">
        <v>263</v>
      </c>
      <c r="H78" t="s">
        <v>32</v>
      </c>
      <c r="I78" t="s">
        <v>33</v>
      </c>
      <c r="K78">
        <v>101</v>
      </c>
      <c r="L78">
        <v>6</v>
      </c>
      <c r="M78">
        <v>0</v>
      </c>
      <c r="O78" t="s">
        <v>265</v>
      </c>
      <c r="P78" t="s">
        <v>266</v>
      </c>
      <c r="Q78">
        <v>4403</v>
      </c>
      <c r="R78" t="s">
        <v>108</v>
      </c>
      <c r="S78" t="s">
        <v>30</v>
      </c>
      <c r="T78" t="s">
        <v>67</v>
      </c>
      <c r="X78">
        <v>5096</v>
      </c>
    </row>
    <row r="79" spans="1:24" x14ac:dyDescent="0.25">
      <c r="A79">
        <v>93</v>
      </c>
      <c r="B79">
        <v>5096</v>
      </c>
      <c r="C79">
        <v>5</v>
      </c>
      <c r="D79">
        <v>0</v>
      </c>
      <c r="E79" t="s">
        <v>205</v>
      </c>
      <c r="F79" t="s">
        <v>206</v>
      </c>
      <c r="G79" t="s">
        <v>263</v>
      </c>
      <c r="H79" t="s">
        <v>32</v>
      </c>
      <c r="I79" t="s">
        <v>33</v>
      </c>
      <c r="K79">
        <v>102</v>
      </c>
      <c r="L79">
        <v>0</v>
      </c>
      <c r="M79">
        <v>12</v>
      </c>
      <c r="P79" t="s">
        <v>264</v>
      </c>
      <c r="Q79">
        <v>4503</v>
      </c>
      <c r="U79" t="s">
        <v>96</v>
      </c>
      <c r="V79" t="s">
        <v>30</v>
      </c>
      <c r="X79">
        <v>5096</v>
      </c>
    </row>
    <row r="80" spans="1:24" x14ac:dyDescent="0.25">
      <c r="A80">
        <v>34</v>
      </c>
      <c r="B80">
        <v>5110</v>
      </c>
      <c r="C80">
        <v>5</v>
      </c>
      <c r="D80">
        <v>1</v>
      </c>
      <c r="E80" t="s">
        <v>205</v>
      </c>
      <c r="F80" t="s">
        <v>267</v>
      </c>
      <c r="G80" t="s">
        <v>268</v>
      </c>
      <c r="H80" t="s">
        <v>26</v>
      </c>
      <c r="I80" t="s">
        <v>269</v>
      </c>
      <c r="J80" t="s">
        <v>270</v>
      </c>
      <c r="K80">
        <v>11</v>
      </c>
      <c r="L80">
        <v>3</v>
      </c>
      <c r="M80">
        <v>0</v>
      </c>
      <c r="N80" t="s">
        <v>28</v>
      </c>
      <c r="O80" t="s">
        <v>28</v>
      </c>
      <c r="P80" t="s">
        <v>28</v>
      </c>
      <c r="Q80">
        <v>3700</v>
      </c>
      <c r="R80" t="s">
        <v>29</v>
      </c>
      <c r="S80" t="s">
        <v>30</v>
      </c>
      <c r="T80" t="s">
        <v>30</v>
      </c>
      <c r="X80">
        <v>5110</v>
      </c>
    </row>
    <row r="81" spans="1:24" x14ac:dyDescent="0.25">
      <c r="A81">
        <v>35</v>
      </c>
      <c r="B81">
        <v>5120</v>
      </c>
      <c r="C81">
        <v>5</v>
      </c>
      <c r="D81">
        <v>1</v>
      </c>
      <c r="E81" t="s">
        <v>205</v>
      </c>
      <c r="F81" t="s">
        <v>267</v>
      </c>
      <c r="G81" t="s">
        <v>271</v>
      </c>
      <c r="H81" t="s">
        <v>26</v>
      </c>
      <c r="I81" t="s">
        <v>272</v>
      </c>
      <c r="K81">
        <v>15</v>
      </c>
      <c r="L81">
        <v>6</v>
      </c>
      <c r="M81">
        <v>0</v>
      </c>
      <c r="N81" t="s">
        <v>273</v>
      </c>
      <c r="O81" t="s">
        <v>274</v>
      </c>
      <c r="P81" t="s">
        <v>274</v>
      </c>
      <c r="Q81">
        <v>4101</v>
      </c>
      <c r="R81" t="s">
        <v>108</v>
      </c>
      <c r="S81" t="s">
        <v>30</v>
      </c>
      <c r="T81" t="s">
        <v>67</v>
      </c>
      <c r="X81">
        <v>5120</v>
      </c>
    </row>
    <row r="82" spans="1:24" x14ac:dyDescent="0.25">
      <c r="A82">
        <v>35</v>
      </c>
      <c r="B82">
        <v>5120</v>
      </c>
      <c r="C82">
        <v>5</v>
      </c>
      <c r="D82">
        <v>1</v>
      </c>
      <c r="E82" t="s">
        <v>205</v>
      </c>
      <c r="F82" t="s">
        <v>267</v>
      </c>
      <c r="G82" t="s">
        <v>271</v>
      </c>
      <c r="H82" t="s">
        <v>26</v>
      </c>
      <c r="I82" t="s">
        <v>272</v>
      </c>
      <c r="K82">
        <v>17</v>
      </c>
      <c r="L82">
        <v>6</v>
      </c>
      <c r="M82">
        <v>12</v>
      </c>
      <c r="N82" t="s">
        <v>275</v>
      </c>
      <c r="O82" t="s">
        <v>276</v>
      </c>
      <c r="P82" t="s">
        <v>277</v>
      </c>
      <c r="Q82">
        <v>4103</v>
      </c>
      <c r="R82" t="s">
        <v>108</v>
      </c>
      <c r="S82" t="s">
        <v>30</v>
      </c>
      <c r="T82" t="s">
        <v>67</v>
      </c>
      <c r="U82" t="s">
        <v>96</v>
      </c>
      <c r="V82" t="s">
        <v>30</v>
      </c>
      <c r="X82">
        <v>5120</v>
      </c>
    </row>
    <row r="83" spans="1:24" x14ac:dyDescent="0.25">
      <c r="A83">
        <v>36</v>
      </c>
      <c r="B83">
        <v>5130</v>
      </c>
      <c r="C83">
        <v>5</v>
      </c>
      <c r="D83">
        <v>1</v>
      </c>
      <c r="E83" t="s">
        <v>205</v>
      </c>
      <c r="F83" t="s">
        <v>267</v>
      </c>
      <c r="G83" t="s">
        <v>278</v>
      </c>
      <c r="H83" t="s">
        <v>26</v>
      </c>
      <c r="I83" t="s">
        <v>279</v>
      </c>
      <c r="K83">
        <v>14</v>
      </c>
      <c r="L83">
        <v>6</v>
      </c>
      <c r="M83">
        <v>0</v>
      </c>
      <c r="N83" t="s">
        <v>280</v>
      </c>
      <c r="O83" t="s">
        <v>281</v>
      </c>
      <c r="P83" t="s">
        <v>281</v>
      </c>
      <c r="Q83">
        <v>4100</v>
      </c>
      <c r="R83" t="s">
        <v>108</v>
      </c>
      <c r="S83" t="s">
        <v>30</v>
      </c>
      <c r="T83" t="s">
        <v>67</v>
      </c>
      <c r="X83">
        <v>5130</v>
      </c>
    </row>
    <row r="84" spans="1:24" x14ac:dyDescent="0.25">
      <c r="A84">
        <v>37</v>
      </c>
      <c r="B84">
        <v>5140</v>
      </c>
      <c r="C84">
        <v>5</v>
      </c>
      <c r="D84">
        <v>1</v>
      </c>
      <c r="E84" t="s">
        <v>205</v>
      </c>
      <c r="F84" t="s">
        <v>267</v>
      </c>
      <c r="G84" t="s">
        <v>282</v>
      </c>
      <c r="H84" t="s">
        <v>26</v>
      </c>
      <c r="I84" t="s">
        <v>283</v>
      </c>
      <c r="K84">
        <v>16</v>
      </c>
      <c r="L84">
        <v>6</v>
      </c>
      <c r="M84">
        <v>12</v>
      </c>
      <c r="N84" t="s">
        <v>284</v>
      </c>
      <c r="O84" t="s">
        <v>285</v>
      </c>
      <c r="P84" t="s">
        <v>286</v>
      </c>
      <c r="Q84">
        <v>4102</v>
      </c>
      <c r="R84" t="s">
        <v>108</v>
      </c>
      <c r="S84" t="s">
        <v>30</v>
      </c>
      <c r="T84" t="s">
        <v>67</v>
      </c>
      <c r="U84" t="s">
        <v>96</v>
      </c>
      <c r="V84" t="s">
        <v>30</v>
      </c>
      <c r="X84">
        <v>5140</v>
      </c>
    </row>
    <row r="85" spans="1:24" x14ac:dyDescent="0.25">
      <c r="A85">
        <v>76</v>
      </c>
      <c r="B85">
        <v>5210</v>
      </c>
      <c r="C85">
        <v>5</v>
      </c>
      <c r="D85">
        <v>2</v>
      </c>
      <c r="E85" t="s">
        <v>205</v>
      </c>
      <c r="F85" t="s">
        <v>287</v>
      </c>
      <c r="G85" t="s">
        <v>288</v>
      </c>
      <c r="H85" t="s">
        <v>98</v>
      </c>
      <c r="I85" t="s">
        <v>289</v>
      </c>
      <c r="J85" t="s">
        <v>290</v>
      </c>
      <c r="K85">
        <v>11</v>
      </c>
      <c r="L85">
        <v>3</v>
      </c>
      <c r="M85">
        <v>0</v>
      </c>
      <c r="N85" t="s">
        <v>28</v>
      </c>
      <c r="O85" t="s">
        <v>28</v>
      </c>
      <c r="P85" t="s">
        <v>28</v>
      </c>
      <c r="Q85">
        <v>3700</v>
      </c>
      <c r="R85" t="s">
        <v>29</v>
      </c>
      <c r="S85" t="s">
        <v>30</v>
      </c>
      <c r="T85" t="s">
        <v>30</v>
      </c>
      <c r="X85">
        <v>5210</v>
      </c>
    </row>
    <row r="86" spans="1:24" x14ac:dyDescent="0.25">
      <c r="A86">
        <v>76</v>
      </c>
      <c r="B86">
        <v>5210</v>
      </c>
      <c r="C86">
        <v>5</v>
      </c>
      <c r="D86">
        <v>2</v>
      </c>
      <c r="E86" t="s">
        <v>205</v>
      </c>
      <c r="F86" t="s">
        <v>287</v>
      </c>
      <c r="G86" t="s">
        <v>288</v>
      </c>
      <c r="H86" t="s">
        <v>98</v>
      </c>
      <c r="I86" t="s">
        <v>289</v>
      </c>
      <c r="J86" t="s">
        <v>290</v>
      </c>
      <c r="K86">
        <v>21</v>
      </c>
      <c r="L86">
        <v>0</v>
      </c>
      <c r="M86">
        <v>12</v>
      </c>
      <c r="P86" t="s">
        <v>291</v>
      </c>
      <c r="Q86">
        <v>4107</v>
      </c>
      <c r="U86" t="s">
        <v>96</v>
      </c>
      <c r="V86" t="s">
        <v>30</v>
      </c>
      <c r="X86">
        <v>5210</v>
      </c>
    </row>
    <row r="87" spans="1:24" x14ac:dyDescent="0.25">
      <c r="A87">
        <v>45</v>
      </c>
      <c r="B87">
        <v>5230</v>
      </c>
      <c r="C87">
        <v>5</v>
      </c>
      <c r="D87">
        <v>2</v>
      </c>
      <c r="E87" t="s">
        <v>205</v>
      </c>
      <c r="F87" t="s">
        <v>287</v>
      </c>
      <c r="G87" t="s">
        <v>292</v>
      </c>
      <c r="H87" t="s">
        <v>98</v>
      </c>
      <c r="I87" t="s">
        <v>293</v>
      </c>
      <c r="K87">
        <v>19</v>
      </c>
      <c r="L87">
        <v>6</v>
      </c>
      <c r="M87">
        <v>12</v>
      </c>
      <c r="O87" t="s">
        <v>294</v>
      </c>
      <c r="P87" t="s">
        <v>295</v>
      </c>
      <c r="Q87">
        <v>4105</v>
      </c>
      <c r="R87" t="s">
        <v>108</v>
      </c>
      <c r="S87" t="s">
        <v>30</v>
      </c>
      <c r="T87" t="s">
        <v>67</v>
      </c>
      <c r="U87" t="s">
        <v>96</v>
      </c>
      <c r="V87" t="s">
        <v>30</v>
      </c>
      <c r="X87">
        <v>5230</v>
      </c>
    </row>
    <row r="88" spans="1:24" x14ac:dyDescent="0.25">
      <c r="A88">
        <v>46</v>
      </c>
      <c r="B88">
        <v>5240</v>
      </c>
      <c r="C88">
        <v>5</v>
      </c>
      <c r="D88">
        <v>2</v>
      </c>
      <c r="E88" t="s">
        <v>205</v>
      </c>
      <c r="F88" t="s">
        <v>287</v>
      </c>
      <c r="G88" t="s">
        <v>296</v>
      </c>
      <c r="H88" t="s">
        <v>98</v>
      </c>
      <c r="I88" t="s">
        <v>297</v>
      </c>
      <c r="K88">
        <v>18</v>
      </c>
      <c r="L88">
        <v>6</v>
      </c>
      <c r="M88">
        <v>0</v>
      </c>
      <c r="O88" t="s">
        <v>299</v>
      </c>
      <c r="P88" t="s">
        <v>300</v>
      </c>
      <c r="Q88">
        <v>4104</v>
      </c>
      <c r="R88" t="s">
        <v>108</v>
      </c>
      <c r="S88" t="s">
        <v>30</v>
      </c>
      <c r="T88" t="s">
        <v>67</v>
      </c>
      <c r="X88">
        <v>5240</v>
      </c>
    </row>
    <row r="89" spans="1:24" x14ac:dyDescent="0.25">
      <c r="A89">
        <v>46</v>
      </c>
      <c r="B89">
        <v>5240</v>
      </c>
      <c r="C89">
        <v>5</v>
      </c>
      <c r="D89">
        <v>2</v>
      </c>
      <c r="E89" t="s">
        <v>205</v>
      </c>
      <c r="F89" t="s">
        <v>287</v>
      </c>
      <c r="G89" t="s">
        <v>296</v>
      </c>
      <c r="H89" t="s">
        <v>98</v>
      </c>
      <c r="I89" t="s">
        <v>297</v>
      </c>
      <c r="K89">
        <v>20</v>
      </c>
      <c r="L89">
        <v>0</v>
      </c>
      <c r="M89">
        <v>12</v>
      </c>
      <c r="P89" t="s">
        <v>298</v>
      </c>
      <c r="Q89">
        <v>4106</v>
      </c>
      <c r="U89" t="s">
        <v>96</v>
      </c>
      <c r="V89" t="s">
        <v>30</v>
      </c>
      <c r="X89">
        <v>5240</v>
      </c>
    </row>
    <row r="90" spans="1:24" x14ac:dyDescent="0.25">
      <c r="A90">
        <v>71</v>
      </c>
      <c r="B90">
        <v>5320</v>
      </c>
      <c r="C90">
        <v>5</v>
      </c>
      <c r="D90">
        <v>3</v>
      </c>
      <c r="E90" t="s">
        <v>205</v>
      </c>
      <c r="F90" t="s">
        <v>301</v>
      </c>
      <c r="G90" t="s">
        <v>302</v>
      </c>
      <c r="H90" t="s">
        <v>32</v>
      </c>
      <c r="I90" t="s">
        <v>33</v>
      </c>
      <c r="J90" t="s">
        <v>303</v>
      </c>
      <c r="K90">
        <v>26</v>
      </c>
      <c r="L90">
        <v>6</v>
      </c>
      <c r="M90">
        <v>12</v>
      </c>
      <c r="O90" t="s">
        <v>304</v>
      </c>
      <c r="P90" t="s">
        <v>305</v>
      </c>
      <c r="Q90">
        <v>4112</v>
      </c>
      <c r="R90" t="s">
        <v>108</v>
      </c>
      <c r="S90" t="s">
        <v>30</v>
      </c>
      <c r="T90" t="s">
        <v>67</v>
      </c>
      <c r="U90" t="s">
        <v>96</v>
      </c>
      <c r="V90" t="s">
        <v>30</v>
      </c>
      <c r="X90">
        <v>5320</v>
      </c>
    </row>
    <row r="91" spans="1:24" x14ac:dyDescent="0.25">
      <c r="A91">
        <v>72</v>
      </c>
      <c r="B91">
        <v>5330</v>
      </c>
      <c r="C91">
        <v>5</v>
      </c>
      <c r="D91">
        <v>3</v>
      </c>
      <c r="E91" t="s">
        <v>205</v>
      </c>
      <c r="F91" t="s">
        <v>301</v>
      </c>
      <c r="G91" t="s">
        <v>306</v>
      </c>
      <c r="H91" t="s">
        <v>32</v>
      </c>
      <c r="I91" t="s">
        <v>33</v>
      </c>
      <c r="K91">
        <v>27</v>
      </c>
      <c r="L91">
        <v>6</v>
      </c>
      <c r="M91">
        <v>12</v>
      </c>
      <c r="O91" t="s">
        <v>307</v>
      </c>
      <c r="P91" t="s">
        <v>308</v>
      </c>
      <c r="Q91">
        <v>4113</v>
      </c>
      <c r="R91" t="s">
        <v>108</v>
      </c>
      <c r="S91" t="s">
        <v>30</v>
      </c>
      <c r="T91" t="s">
        <v>67</v>
      </c>
      <c r="U91" t="s">
        <v>96</v>
      </c>
      <c r="V91" t="s">
        <v>30</v>
      </c>
      <c r="X91">
        <v>5330</v>
      </c>
    </row>
    <row r="92" spans="1:24" x14ac:dyDescent="0.25">
      <c r="A92">
        <v>73</v>
      </c>
      <c r="B92">
        <v>5340</v>
      </c>
      <c r="C92">
        <v>5</v>
      </c>
      <c r="D92">
        <v>3</v>
      </c>
      <c r="E92" t="s">
        <v>205</v>
      </c>
      <c r="F92" t="s">
        <v>301</v>
      </c>
      <c r="G92" t="s">
        <v>309</v>
      </c>
      <c r="H92" t="s">
        <v>32</v>
      </c>
      <c r="I92" t="s">
        <v>33</v>
      </c>
      <c r="K92">
        <v>28</v>
      </c>
      <c r="L92">
        <v>0</v>
      </c>
      <c r="M92">
        <v>12</v>
      </c>
      <c r="P92" t="s">
        <v>238</v>
      </c>
      <c r="Q92">
        <v>4114</v>
      </c>
      <c r="U92" t="s">
        <v>96</v>
      </c>
      <c r="V92" t="s">
        <v>30</v>
      </c>
      <c r="X92">
        <v>5340</v>
      </c>
    </row>
    <row r="93" spans="1:24" x14ac:dyDescent="0.25">
      <c r="A93">
        <v>68</v>
      </c>
      <c r="B93">
        <v>5420</v>
      </c>
      <c r="C93">
        <v>5</v>
      </c>
      <c r="D93">
        <v>4</v>
      </c>
      <c r="E93" t="s">
        <v>205</v>
      </c>
      <c r="F93" t="s">
        <v>310</v>
      </c>
      <c r="G93" t="s">
        <v>311</v>
      </c>
      <c r="H93" t="s">
        <v>32</v>
      </c>
      <c r="I93" t="s">
        <v>33</v>
      </c>
      <c r="K93">
        <v>30</v>
      </c>
      <c r="L93">
        <v>6</v>
      </c>
      <c r="M93">
        <v>0</v>
      </c>
      <c r="O93" t="s">
        <v>312</v>
      </c>
      <c r="P93" t="s">
        <v>312</v>
      </c>
      <c r="Q93">
        <v>4116</v>
      </c>
      <c r="R93" t="s">
        <v>108</v>
      </c>
      <c r="S93" t="s">
        <v>30</v>
      </c>
      <c r="T93" t="s">
        <v>67</v>
      </c>
      <c r="X93">
        <v>5420</v>
      </c>
    </row>
    <row r="94" spans="1:24" x14ac:dyDescent="0.25">
      <c r="A94">
        <v>69</v>
      </c>
      <c r="B94">
        <v>5430</v>
      </c>
      <c r="C94">
        <v>5</v>
      </c>
      <c r="D94">
        <v>4</v>
      </c>
      <c r="E94" t="s">
        <v>205</v>
      </c>
      <c r="F94" t="s">
        <v>310</v>
      </c>
      <c r="G94" t="s">
        <v>313</v>
      </c>
      <c r="H94" t="s">
        <v>32</v>
      </c>
      <c r="I94" t="s">
        <v>33</v>
      </c>
      <c r="K94">
        <v>31</v>
      </c>
      <c r="L94">
        <v>6</v>
      </c>
      <c r="M94">
        <v>0</v>
      </c>
      <c r="O94" t="s">
        <v>314</v>
      </c>
      <c r="P94" t="s">
        <v>315</v>
      </c>
      <c r="Q94">
        <v>4117</v>
      </c>
      <c r="R94" t="s">
        <v>108</v>
      </c>
      <c r="S94" t="s">
        <v>30</v>
      </c>
      <c r="T94" t="s">
        <v>67</v>
      </c>
      <c r="X94">
        <v>5430</v>
      </c>
    </row>
    <row r="95" spans="1:24" x14ac:dyDescent="0.25">
      <c r="A95">
        <v>65</v>
      </c>
      <c r="B95">
        <v>5520</v>
      </c>
      <c r="C95">
        <v>5</v>
      </c>
      <c r="D95">
        <v>5</v>
      </c>
      <c r="E95" t="s">
        <v>205</v>
      </c>
      <c r="F95" t="s">
        <v>316</v>
      </c>
      <c r="G95" t="s">
        <v>317</v>
      </c>
      <c r="H95" t="s">
        <v>32</v>
      </c>
      <c r="I95" t="s">
        <v>33</v>
      </c>
      <c r="K95">
        <v>24</v>
      </c>
      <c r="L95">
        <v>6</v>
      </c>
      <c r="M95">
        <v>0</v>
      </c>
      <c r="O95" t="s">
        <v>318</v>
      </c>
      <c r="P95" t="s">
        <v>318</v>
      </c>
      <c r="Q95">
        <v>4110</v>
      </c>
      <c r="R95" t="s">
        <v>108</v>
      </c>
      <c r="S95" t="s">
        <v>30</v>
      </c>
      <c r="T95" t="s">
        <v>67</v>
      </c>
      <c r="X95">
        <v>5520</v>
      </c>
    </row>
    <row r="96" spans="1:24" x14ac:dyDescent="0.25">
      <c r="A96">
        <v>66</v>
      </c>
      <c r="B96">
        <v>5530</v>
      </c>
      <c r="C96">
        <v>5</v>
      </c>
      <c r="D96">
        <v>5</v>
      </c>
      <c r="E96" t="s">
        <v>205</v>
      </c>
      <c r="F96" t="s">
        <v>316</v>
      </c>
      <c r="G96" t="s">
        <v>319</v>
      </c>
      <c r="H96" t="s">
        <v>32</v>
      </c>
      <c r="I96" t="s">
        <v>33</v>
      </c>
      <c r="K96">
        <v>25</v>
      </c>
      <c r="L96">
        <v>6</v>
      </c>
      <c r="M96">
        <v>0</v>
      </c>
      <c r="O96" t="s">
        <v>320</v>
      </c>
      <c r="P96" t="s">
        <v>320</v>
      </c>
      <c r="Q96">
        <v>4111</v>
      </c>
      <c r="R96" t="s">
        <v>108</v>
      </c>
      <c r="S96" t="s">
        <v>30</v>
      </c>
      <c r="T96" t="s">
        <v>67</v>
      </c>
      <c r="X96">
        <v>5530</v>
      </c>
    </row>
    <row r="97" spans="1:24" x14ac:dyDescent="0.25">
      <c r="A97">
        <v>67</v>
      </c>
      <c r="B97">
        <v>5540</v>
      </c>
      <c r="C97">
        <v>5</v>
      </c>
      <c r="D97">
        <v>5</v>
      </c>
      <c r="E97" t="s">
        <v>205</v>
      </c>
      <c r="F97" t="s">
        <v>316</v>
      </c>
      <c r="G97" t="s">
        <v>321</v>
      </c>
      <c r="H97" t="s">
        <v>32</v>
      </c>
      <c r="I97" t="s">
        <v>33</v>
      </c>
      <c r="J97" t="s">
        <v>322</v>
      </c>
      <c r="K97">
        <v>23</v>
      </c>
      <c r="L97">
        <v>6</v>
      </c>
      <c r="M97">
        <v>0</v>
      </c>
      <c r="O97" t="s">
        <v>323</v>
      </c>
      <c r="P97" t="s">
        <v>323</v>
      </c>
      <c r="Q97">
        <v>4109</v>
      </c>
      <c r="R97" t="s">
        <v>108</v>
      </c>
      <c r="S97" t="s">
        <v>30</v>
      </c>
      <c r="T97" t="s">
        <v>67</v>
      </c>
      <c r="X97">
        <v>5540</v>
      </c>
    </row>
    <row r="98" spans="1:24" x14ac:dyDescent="0.25">
      <c r="A98">
        <v>38</v>
      </c>
      <c r="B98">
        <v>5810</v>
      </c>
      <c r="C98">
        <v>5</v>
      </c>
      <c r="D98">
        <v>8</v>
      </c>
      <c r="E98" t="s">
        <v>205</v>
      </c>
      <c r="F98" t="s">
        <v>324</v>
      </c>
      <c r="G98" t="s">
        <v>325</v>
      </c>
      <c r="H98" t="s">
        <v>26</v>
      </c>
      <c r="I98" t="s">
        <v>326</v>
      </c>
      <c r="K98">
        <v>34</v>
      </c>
      <c r="L98">
        <v>6</v>
      </c>
      <c r="M98">
        <v>0</v>
      </c>
      <c r="N98" t="s">
        <v>221</v>
      </c>
      <c r="O98" t="s">
        <v>222</v>
      </c>
      <c r="P98" t="s">
        <v>222</v>
      </c>
      <c r="Q98">
        <v>4201</v>
      </c>
      <c r="R98" t="s">
        <v>108</v>
      </c>
      <c r="S98" t="s">
        <v>30</v>
      </c>
      <c r="T98" t="s">
        <v>67</v>
      </c>
      <c r="X98">
        <v>5810</v>
      </c>
    </row>
    <row r="99" spans="1:24" x14ac:dyDescent="0.25">
      <c r="A99">
        <v>85</v>
      </c>
      <c r="B99">
        <v>5820</v>
      </c>
      <c r="C99">
        <v>5</v>
      </c>
      <c r="D99">
        <v>8</v>
      </c>
      <c r="E99" t="s">
        <v>205</v>
      </c>
      <c r="F99" t="s">
        <v>324</v>
      </c>
      <c r="G99" t="s">
        <v>327</v>
      </c>
      <c r="H99" t="s">
        <v>26</v>
      </c>
      <c r="I99" t="s">
        <v>328</v>
      </c>
      <c r="K99">
        <v>87</v>
      </c>
      <c r="L99">
        <v>9</v>
      </c>
      <c r="M99">
        <v>0</v>
      </c>
      <c r="N99" t="s">
        <v>329</v>
      </c>
      <c r="O99" t="s">
        <v>330</v>
      </c>
      <c r="P99" t="s">
        <v>330</v>
      </c>
      <c r="Q99">
        <v>6304</v>
      </c>
      <c r="R99" t="s">
        <v>156</v>
      </c>
      <c r="S99" t="s">
        <v>30</v>
      </c>
      <c r="T99" t="s">
        <v>67</v>
      </c>
      <c r="X99">
        <v>5820</v>
      </c>
    </row>
    <row r="100" spans="1:24" x14ac:dyDescent="0.25">
      <c r="A100">
        <v>39</v>
      </c>
      <c r="B100">
        <v>5910</v>
      </c>
      <c r="C100">
        <v>5</v>
      </c>
      <c r="D100">
        <v>9</v>
      </c>
      <c r="E100" t="s">
        <v>205</v>
      </c>
      <c r="F100" t="s">
        <v>331</v>
      </c>
      <c r="G100" t="s">
        <v>332</v>
      </c>
      <c r="H100" t="s">
        <v>26</v>
      </c>
      <c r="I100" t="s">
        <v>333</v>
      </c>
      <c r="K100">
        <v>37</v>
      </c>
      <c r="L100">
        <v>6</v>
      </c>
      <c r="M100">
        <v>0</v>
      </c>
      <c r="O100" t="s">
        <v>336</v>
      </c>
      <c r="P100" t="s">
        <v>336</v>
      </c>
      <c r="Q100">
        <v>4204</v>
      </c>
      <c r="R100" t="s">
        <v>108</v>
      </c>
      <c r="S100" t="s">
        <v>30</v>
      </c>
      <c r="T100" t="s">
        <v>67</v>
      </c>
      <c r="X100">
        <v>5910</v>
      </c>
    </row>
    <row r="101" spans="1:24" x14ac:dyDescent="0.25">
      <c r="A101">
        <v>39</v>
      </c>
      <c r="B101">
        <v>5910</v>
      </c>
      <c r="C101">
        <v>5</v>
      </c>
      <c r="D101">
        <v>9</v>
      </c>
      <c r="E101" t="s">
        <v>205</v>
      </c>
      <c r="F101" t="s">
        <v>331</v>
      </c>
      <c r="G101" t="s">
        <v>332</v>
      </c>
      <c r="H101" t="s">
        <v>26</v>
      </c>
      <c r="I101" t="s">
        <v>333</v>
      </c>
      <c r="K101">
        <v>41</v>
      </c>
      <c r="L101">
        <v>6</v>
      </c>
      <c r="M101">
        <v>0</v>
      </c>
      <c r="N101" t="s">
        <v>337</v>
      </c>
      <c r="O101" t="s">
        <v>337</v>
      </c>
      <c r="P101" t="s">
        <v>337</v>
      </c>
      <c r="Q101">
        <v>4304</v>
      </c>
      <c r="R101" t="s">
        <v>108</v>
      </c>
      <c r="S101" t="s">
        <v>30</v>
      </c>
      <c r="T101" t="s">
        <v>67</v>
      </c>
      <c r="X101">
        <v>5910</v>
      </c>
    </row>
    <row r="102" spans="1:24" x14ac:dyDescent="0.25">
      <c r="A102">
        <v>39</v>
      </c>
      <c r="B102">
        <v>5910</v>
      </c>
      <c r="C102">
        <v>5</v>
      </c>
      <c r="D102">
        <v>9</v>
      </c>
      <c r="E102" t="s">
        <v>205</v>
      </c>
      <c r="F102" t="s">
        <v>331</v>
      </c>
      <c r="G102" t="s">
        <v>332</v>
      </c>
      <c r="H102" t="s">
        <v>26</v>
      </c>
      <c r="I102" t="s">
        <v>333</v>
      </c>
      <c r="K102">
        <v>50</v>
      </c>
      <c r="L102">
        <v>6</v>
      </c>
      <c r="M102">
        <v>0</v>
      </c>
      <c r="O102" t="s">
        <v>334</v>
      </c>
      <c r="P102" t="s">
        <v>335</v>
      </c>
      <c r="Q102">
        <v>4402</v>
      </c>
      <c r="R102" t="s">
        <v>108</v>
      </c>
      <c r="S102" t="s">
        <v>30</v>
      </c>
      <c r="T102" t="s">
        <v>67</v>
      </c>
      <c r="X102">
        <v>5910</v>
      </c>
    </row>
    <row r="103" spans="1:24" x14ac:dyDescent="0.25">
      <c r="A103">
        <v>40</v>
      </c>
      <c r="B103">
        <v>5920</v>
      </c>
      <c r="C103">
        <v>5</v>
      </c>
      <c r="D103">
        <v>9</v>
      </c>
      <c r="E103" t="s">
        <v>205</v>
      </c>
      <c r="F103" t="s">
        <v>331</v>
      </c>
      <c r="G103" t="s">
        <v>338</v>
      </c>
      <c r="H103" t="s">
        <v>26</v>
      </c>
      <c r="I103" t="s">
        <v>339</v>
      </c>
      <c r="J103" t="s">
        <v>340</v>
      </c>
      <c r="K103">
        <v>17</v>
      </c>
      <c r="L103">
        <v>6</v>
      </c>
      <c r="M103">
        <v>12</v>
      </c>
      <c r="N103" t="s">
        <v>275</v>
      </c>
      <c r="O103" t="s">
        <v>276</v>
      </c>
      <c r="P103" t="s">
        <v>277</v>
      </c>
      <c r="Q103">
        <v>4103</v>
      </c>
      <c r="R103" t="s">
        <v>108</v>
      </c>
      <c r="S103" t="s">
        <v>30</v>
      </c>
      <c r="T103" t="s">
        <v>67</v>
      </c>
      <c r="U103" t="s">
        <v>96</v>
      </c>
      <c r="V103" t="s">
        <v>30</v>
      </c>
      <c r="X103">
        <v>5920</v>
      </c>
    </row>
    <row r="104" spans="1:24" x14ac:dyDescent="0.25">
      <c r="A104">
        <v>40</v>
      </c>
      <c r="B104">
        <v>5920</v>
      </c>
      <c r="C104">
        <v>5</v>
      </c>
      <c r="D104">
        <v>9</v>
      </c>
      <c r="E104" t="s">
        <v>205</v>
      </c>
      <c r="F104" t="s">
        <v>331</v>
      </c>
      <c r="G104" t="s">
        <v>338</v>
      </c>
      <c r="H104" t="s">
        <v>26</v>
      </c>
      <c r="I104" t="s">
        <v>339</v>
      </c>
      <c r="J104" t="s">
        <v>340</v>
      </c>
      <c r="K104">
        <v>45</v>
      </c>
      <c r="L104">
        <v>6</v>
      </c>
      <c r="M104">
        <v>0</v>
      </c>
      <c r="O104" t="s">
        <v>341</v>
      </c>
      <c r="P104" t="s">
        <v>342</v>
      </c>
      <c r="Q104">
        <v>4600</v>
      </c>
      <c r="R104" t="s">
        <v>108</v>
      </c>
      <c r="S104" t="s">
        <v>30</v>
      </c>
      <c r="T104" t="s">
        <v>67</v>
      </c>
      <c r="X104">
        <v>5920</v>
      </c>
    </row>
    <row r="105" spans="1:24" x14ac:dyDescent="0.25">
      <c r="A105">
        <v>56</v>
      </c>
      <c r="B105">
        <v>6010</v>
      </c>
      <c r="C105">
        <v>6</v>
      </c>
      <c r="D105">
        <v>0</v>
      </c>
      <c r="E105" t="s">
        <v>343</v>
      </c>
      <c r="F105" t="s">
        <v>344</v>
      </c>
      <c r="G105" t="s">
        <v>345</v>
      </c>
      <c r="H105" t="s">
        <v>98</v>
      </c>
      <c r="I105" t="s">
        <v>346</v>
      </c>
      <c r="K105">
        <v>90</v>
      </c>
      <c r="L105">
        <v>10</v>
      </c>
      <c r="M105">
        <v>0</v>
      </c>
      <c r="N105" t="s">
        <v>347</v>
      </c>
      <c r="O105" t="s">
        <v>347</v>
      </c>
      <c r="P105" t="s">
        <v>347</v>
      </c>
      <c r="Q105">
        <v>5501</v>
      </c>
      <c r="R105" t="s">
        <v>348</v>
      </c>
      <c r="T105" t="s">
        <v>30</v>
      </c>
      <c r="X105">
        <v>6010</v>
      </c>
    </row>
    <row r="106" spans="1:24" x14ac:dyDescent="0.25">
      <c r="A106">
        <v>56</v>
      </c>
      <c r="B106">
        <v>6010</v>
      </c>
      <c r="C106">
        <v>6</v>
      </c>
      <c r="D106">
        <v>0</v>
      </c>
      <c r="E106" t="s">
        <v>343</v>
      </c>
      <c r="F106" t="s">
        <v>344</v>
      </c>
      <c r="G106" t="s">
        <v>345</v>
      </c>
      <c r="H106" t="s">
        <v>98</v>
      </c>
      <c r="I106" t="s">
        <v>346</v>
      </c>
      <c r="K106">
        <v>91</v>
      </c>
      <c r="L106">
        <v>10</v>
      </c>
      <c r="M106">
        <v>0</v>
      </c>
      <c r="N106" t="s">
        <v>349</v>
      </c>
      <c r="O106" t="s">
        <v>349</v>
      </c>
      <c r="P106" t="s">
        <v>349</v>
      </c>
      <c r="Q106">
        <v>5502</v>
      </c>
      <c r="R106" t="s">
        <v>348</v>
      </c>
      <c r="T106" t="s">
        <v>30</v>
      </c>
      <c r="X106">
        <v>6010</v>
      </c>
    </row>
    <row r="107" spans="1:24" x14ac:dyDescent="0.25">
      <c r="A107">
        <v>57</v>
      </c>
      <c r="B107">
        <v>6020</v>
      </c>
      <c r="C107">
        <v>6</v>
      </c>
      <c r="D107">
        <v>0</v>
      </c>
      <c r="E107" t="s">
        <v>343</v>
      </c>
      <c r="F107" t="s">
        <v>344</v>
      </c>
      <c r="G107" t="s">
        <v>350</v>
      </c>
      <c r="H107" t="s">
        <v>98</v>
      </c>
      <c r="I107" t="s">
        <v>351</v>
      </c>
      <c r="J107" t="s">
        <v>352</v>
      </c>
      <c r="K107">
        <v>93</v>
      </c>
      <c r="L107">
        <v>10</v>
      </c>
      <c r="M107">
        <v>0</v>
      </c>
      <c r="N107" t="s">
        <v>353</v>
      </c>
      <c r="O107" t="s">
        <v>353</v>
      </c>
      <c r="P107" t="s">
        <v>353</v>
      </c>
      <c r="Q107">
        <v>5700</v>
      </c>
      <c r="R107" t="s">
        <v>348</v>
      </c>
      <c r="T107" t="s">
        <v>30</v>
      </c>
      <c r="X107">
        <v>6020</v>
      </c>
    </row>
    <row r="108" spans="1:24" x14ac:dyDescent="0.25">
      <c r="A108">
        <v>58</v>
      </c>
      <c r="B108">
        <v>6030</v>
      </c>
      <c r="C108">
        <v>6</v>
      </c>
      <c r="D108">
        <v>0</v>
      </c>
      <c r="E108" t="s">
        <v>343</v>
      </c>
      <c r="F108" t="s">
        <v>344</v>
      </c>
      <c r="G108" t="s">
        <v>354</v>
      </c>
      <c r="H108" t="s">
        <v>98</v>
      </c>
      <c r="I108" t="s">
        <v>355</v>
      </c>
      <c r="K108">
        <v>94</v>
      </c>
      <c r="L108">
        <v>10</v>
      </c>
      <c r="M108">
        <v>0</v>
      </c>
      <c r="N108" t="s">
        <v>356</v>
      </c>
      <c r="O108" t="s">
        <v>356</v>
      </c>
      <c r="P108" t="s">
        <v>356</v>
      </c>
      <c r="Q108">
        <v>5701</v>
      </c>
      <c r="R108" t="s">
        <v>348</v>
      </c>
      <c r="T108" t="s">
        <v>30</v>
      </c>
      <c r="X108">
        <v>6030</v>
      </c>
    </row>
    <row r="109" spans="1:24" x14ac:dyDescent="0.25">
      <c r="A109">
        <v>84</v>
      </c>
      <c r="B109">
        <v>6040</v>
      </c>
      <c r="C109">
        <v>6</v>
      </c>
      <c r="D109">
        <v>0</v>
      </c>
      <c r="E109" t="s">
        <v>343</v>
      </c>
      <c r="F109" t="s">
        <v>344</v>
      </c>
      <c r="G109" t="s">
        <v>357</v>
      </c>
      <c r="H109" t="s">
        <v>98</v>
      </c>
      <c r="I109" t="s">
        <v>358</v>
      </c>
      <c r="K109">
        <v>11</v>
      </c>
      <c r="L109">
        <v>3</v>
      </c>
      <c r="M109">
        <v>0</v>
      </c>
      <c r="N109" t="s">
        <v>28</v>
      </c>
      <c r="O109" t="s">
        <v>28</v>
      </c>
      <c r="P109" t="s">
        <v>28</v>
      </c>
      <c r="Q109">
        <v>3700</v>
      </c>
      <c r="R109" t="s">
        <v>29</v>
      </c>
      <c r="S109" t="s">
        <v>30</v>
      </c>
      <c r="T109" t="s">
        <v>30</v>
      </c>
      <c r="X109">
        <v>6040</v>
      </c>
    </row>
    <row r="110" spans="1:24" x14ac:dyDescent="0.25">
      <c r="A110">
        <v>83</v>
      </c>
      <c r="B110">
        <v>7010</v>
      </c>
      <c r="C110">
        <v>7</v>
      </c>
      <c r="D110">
        <v>0</v>
      </c>
      <c r="E110" t="s">
        <v>359</v>
      </c>
      <c r="F110" t="s">
        <v>360</v>
      </c>
      <c r="G110" t="s">
        <v>380</v>
      </c>
      <c r="H110" t="s">
        <v>32</v>
      </c>
      <c r="I110" t="s">
        <v>33</v>
      </c>
      <c r="J110" t="s">
        <v>361</v>
      </c>
      <c r="K110">
        <v>92</v>
      </c>
      <c r="L110">
        <v>10</v>
      </c>
      <c r="M110">
        <v>0</v>
      </c>
      <c r="N110" t="s">
        <v>362</v>
      </c>
      <c r="O110" t="s">
        <v>362</v>
      </c>
      <c r="P110" t="s">
        <v>362</v>
      </c>
      <c r="Q110">
        <v>5600</v>
      </c>
      <c r="R110" t="s">
        <v>348</v>
      </c>
      <c r="T110" t="s">
        <v>30</v>
      </c>
      <c r="X110">
        <v>7010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workbookViewId="0">
      <selection activeCell="D2" sqref="D2"/>
    </sheetView>
  </sheetViews>
  <sheetFormatPr defaultRowHeight="15" x14ac:dyDescent="0.25"/>
  <cols>
    <col min="1" max="1" width="33" customWidth="1"/>
    <col min="2" max="2" width="35" style="2" customWidth="1"/>
    <col min="3" max="3" width="41.28515625" style="2" customWidth="1"/>
    <col min="4" max="4" width="45.28515625" customWidth="1"/>
    <col min="5" max="5" width="11.42578125" customWidth="1"/>
    <col min="6" max="6" width="43.7109375" style="2" customWidth="1"/>
    <col min="7" max="8" width="60.7109375" style="2" customWidth="1"/>
    <col min="9" max="9" width="60.7109375" customWidth="1"/>
    <col min="10" max="10" width="18.140625" style="2" customWidth="1"/>
    <col min="13" max="13" width="15.7109375" customWidth="1"/>
  </cols>
  <sheetData>
    <row r="1" spans="1:15" ht="30" x14ac:dyDescent="0.25">
      <c r="A1" s="1" t="s">
        <v>364</v>
      </c>
      <c r="B1" s="2" t="s">
        <v>367</v>
      </c>
      <c r="C1" s="2" t="s">
        <v>383</v>
      </c>
    </row>
    <row r="2" spans="1:15" ht="30" x14ac:dyDescent="0.25">
      <c r="A2" s="1" t="s">
        <v>365</v>
      </c>
      <c r="B2" s="2" t="s">
        <v>368</v>
      </c>
      <c r="C2" s="9" t="s">
        <v>381</v>
      </c>
    </row>
    <row r="3" spans="1:15" x14ac:dyDescent="0.25">
      <c r="A3" s="1" t="s">
        <v>366</v>
      </c>
      <c r="B3" s="2" t="s">
        <v>369</v>
      </c>
      <c r="C3" s="9" t="s">
        <v>382</v>
      </c>
    </row>
    <row r="4" spans="1:15" s="7" customFormat="1" ht="5.25" customHeight="1" x14ac:dyDescent="0.25">
      <c r="B4" s="8"/>
      <c r="C4" s="8"/>
      <c r="F4" s="8"/>
      <c r="G4" s="8"/>
      <c r="H4" s="8"/>
      <c r="J4" s="8"/>
    </row>
    <row r="5" spans="1:15" ht="30" x14ac:dyDescent="0.25">
      <c r="A5" s="1" t="s">
        <v>4</v>
      </c>
      <c r="B5" s="3" t="s">
        <v>5</v>
      </c>
      <c r="C5" s="3" t="s">
        <v>370</v>
      </c>
      <c r="D5" s="1" t="s">
        <v>371</v>
      </c>
      <c r="E5" s="1" t="s">
        <v>7</v>
      </c>
      <c r="F5" s="3" t="s">
        <v>372</v>
      </c>
      <c r="G5" s="3" t="s">
        <v>373</v>
      </c>
      <c r="H5" s="3" t="s">
        <v>374</v>
      </c>
      <c r="I5" s="1" t="s">
        <v>375</v>
      </c>
      <c r="J5" s="3" t="s">
        <v>376</v>
      </c>
      <c r="K5" s="1" t="s">
        <v>377</v>
      </c>
      <c r="L5" s="1" t="s">
        <v>378</v>
      </c>
      <c r="M5" s="3" t="s">
        <v>379</v>
      </c>
      <c r="N5" s="1" t="s">
        <v>377</v>
      </c>
      <c r="O5" s="1" t="s">
        <v>378</v>
      </c>
    </row>
    <row r="6" spans="1:15" s="4" customFormat="1" x14ac:dyDescent="0.25">
      <c r="A6" s="4" t="str">
        <f>Blad1!E2</f>
        <v>Inzicht en handelen</v>
      </c>
      <c r="B6" s="5" t="str">
        <f>Blad1!F2</f>
        <v>Vaktaal wiskunde</v>
      </c>
      <c r="C6" s="5" t="str">
        <f>Blad1!G2</f>
        <v>Vaktaal</v>
      </c>
      <c r="D6" s="4" t="str">
        <f>IF(LEN(C6)=0,"",Blad1!I2)</f>
        <v>communiceren in wiskundetaal</v>
      </c>
      <c r="E6" s="4" t="str">
        <f>IF(LEN(C6)=0,"",Blad1!H2)</f>
        <v>vmbo</v>
      </c>
      <c r="F6" s="5" t="str">
        <f>IF(OR(LEN(C6)=0,LEN(Blad1!J2)=0),"",Blad1!J2)</f>
        <v/>
      </c>
      <c r="G6" s="5" t="str">
        <f>IF(LEN(Blad1!N2)=0,"",Blad1!N2)</f>
        <v>3.7 adequate (wiskunde)taal gebruiken als communicatiemiddel</v>
      </c>
      <c r="H6" s="5" t="str">
        <f>IF(LEN(Blad1!O2)=0,"",Blad1!O2)</f>
        <v>3.7 adequate (wiskunde)taal gebruiken als communicatiemiddel</v>
      </c>
      <c r="I6" s="5" t="str">
        <f>IF(LEN(Blad1!P2)=0,"",Blad1!P2)</f>
        <v>3.7 adequate (wiskunde)taal gebruiken als communicatiemiddel</v>
      </c>
      <c r="J6" s="5" t="str">
        <f>IF(LEN(Blad1!R2)=0,"",Blad1!R2)</f>
        <v>WI/K/3</v>
      </c>
      <c r="K6" s="5" t="str">
        <f>IF(LEN(Blad1!S2)=0,"",Blad1!S2)</f>
        <v>X</v>
      </c>
      <c r="L6" s="5" t="str">
        <f>IF(LEN(Blad1!T2)=0,"",Blad1!T2)</f>
        <v>X</v>
      </c>
      <c r="M6" s="5" t="str">
        <f>IF(LEN(Blad1!U2)=0,"",Blad1!U2)</f>
        <v/>
      </c>
      <c r="N6" s="5" t="str">
        <f>IF(LEN(Blad1!V2)=0,"",Blad1!V2)</f>
        <v/>
      </c>
      <c r="O6" s="5" t="str">
        <f>IF(LEN(Blad1!W2)=0,"",Blad1!W2)</f>
        <v/>
      </c>
    </row>
    <row r="7" spans="1:15" s="4" customFormat="1" ht="30" x14ac:dyDescent="0.25">
      <c r="A7" s="4" t="str">
        <f>IF(Blad1!C3=Blad1!C2,"",Blad1!E3)</f>
        <v/>
      </c>
      <c r="B7" s="5" t="str">
        <f>IF(Blad1!C3*10+Blad1!D3=Blad1!C2*10+Blad1!D2,"",Blad1!F3)</f>
        <v/>
      </c>
      <c r="C7" s="5" t="str">
        <f>Blad1!G3</f>
        <v>Representeren van gegevens uit een situatie</v>
      </c>
      <c r="D7" s="4" t="str">
        <f>IF(LEN(C7)=0,"",Blad1!I3)</f>
        <v/>
      </c>
      <c r="E7" s="4" t="str">
        <f>IF(LEN(C7)=0,"",Blad1!H3)</f>
        <v>nieuw</v>
      </c>
      <c r="F7" s="5" t="str">
        <f>IF(OR(LEN(C7)=0,LEN(Blad1!J3)=0),"",Blad1!J3)</f>
        <v/>
      </c>
      <c r="G7" s="5" t="str">
        <f>IF(LEN(Blad1!N3)=0,"",Blad1!N3)</f>
        <v>3.1 relevante gegevens uit een situatie weergeven in een geschikte wiskundige representatie (model)</v>
      </c>
      <c r="H7" s="5" t="str">
        <f>IF(LEN(Blad1!O3)=0,"",Blad1!O3)</f>
        <v>3.1 relevante gegevens uit een situatie weergeven in een geschikte wiskundige representatie (model)</v>
      </c>
      <c r="I7" s="5" t="str">
        <f>IF(LEN(Blad1!P3)=0,"",Blad1!P3)</f>
        <v>3.1 relevante gegevens uit een situatie weergeven in een geschikte wiskundige representatie (model)</v>
      </c>
      <c r="J7" s="5" t="str">
        <f>IF(LEN(Blad1!R3)=0,"",Blad1!R3)</f>
        <v>WI/K/3</v>
      </c>
      <c r="K7" s="5" t="str">
        <f>IF(LEN(Blad1!S3)=0,"",Blad1!S3)</f>
        <v>X</v>
      </c>
      <c r="L7" s="5" t="str">
        <f>IF(LEN(Blad1!T3)=0,"",Blad1!T3)</f>
        <v>X</v>
      </c>
      <c r="M7" s="5" t="str">
        <f>IF(LEN(Blad1!U3)=0,"",Blad1!U3)</f>
        <v/>
      </c>
      <c r="N7" s="5" t="str">
        <f>IF(LEN(Blad1!V3)=0,"",Blad1!V3)</f>
        <v/>
      </c>
      <c r="O7" s="5" t="str">
        <f>IF(LEN(Blad1!W3)=0,"",Blad1!W3)</f>
        <v/>
      </c>
    </row>
    <row r="8" spans="1:15" s="4" customFormat="1" x14ac:dyDescent="0.25">
      <c r="A8" s="4" t="str">
        <f>IF(Blad1!C4=Blad1!C3,"",Blad1!E4)</f>
        <v/>
      </c>
      <c r="B8" s="5" t="str">
        <f>IF(Blad1!C4*10+Blad1!D4=Blad1!C3*10+Blad1!D3,"",Blad1!F4)</f>
        <v>Herkennen en gebruiken wiskunde</v>
      </c>
      <c r="C8" s="5" t="str">
        <f>IF(Blad1!B4=Blad1!B3,"",Blad1!G4)</f>
        <v>Probleem vertalen naar wiskunde</v>
      </c>
      <c r="D8" s="4" t="str">
        <f>IF(LEN(C8)=0,"",Blad1!I4)</f>
        <v>probleemaanpak</v>
      </c>
      <c r="E8" s="4" t="str">
        <f>IF(LEN(C8)=0,"",Blad1!H4)</f>
        <v>vmbo</v>
      </c>
      <c r="F8" s="5" t="str">
        <f>IF(OR(LEN(C8)=0,LEN(Blad1!J4)=0),"",Blad1!J4)</f>
        <v/>
      </c>
      <c r="G8" s="5" t="str">
        <f>IF(LEN(Blad1!N4)=0,"",Blad1!N4)</f>
        <v>8.1  problemen in alledaagse situaties analyseren</v>
      </c>
      <c r="H8" s="5" t="str">
        <f>IF(LEN(Blad1!O4)=0,"",Blad1!O4)</f>
        <v>8.1  problemen in alledaagse situaties analyseren</v>
      </c>
      <c r="I8" s="5" t="str">
        <f>IF(LEN(Blad1!P4)=0,"",Blad1!P4)</f>
        <v>8.1  problemen in alledaagse situaties analyseren</v>
      </c>
      <c r="J8" s="5" t="str">
        <f>IF(LEN(Blad1!R4)=0,"",Blad1!R4)</f>
        <v>WI/K/8</v>
      </c>
      <c r="K8" s="5" t="str">
        <f>IF(LEN(Blad1!S4)=0,"",Blad1!S4)</f>
        <v/>
      </c>
      <c r="L8" s="5" t="str">
        <f>IF(LEN(Blad1!T4)=0,"",Blad1!T4)</f>
        <v>X</v>
      </c>
      <c r="M8" s="5" t="str">
        <f>IF(LEN(Blad1!U4)=0,"",Blad1!U4)</f>
        <v/>
      </c>
      <c r="N8" s="5" t="str">
        <f>IF(LEN(Blad1!V4)=0,"",Blad1!V4)</f>
        <v/>
      </c>
      <c r="O8" s="5" t="str">
        <f>IF(LEN(Blad1!W4)=0,"",Blad1!W4)</f>
        <v/>
      </c>
    </row>
    <row r="9" spans="1:15" s="4" customFormat="1" ht="30" x14ac:dyDescent="0.25">
      <c r="A9" s="4" t="str">
        <f>IF(Blad1!C5=Blad1!C4,"",Blad1!E5)</f>
        <v/>
      </c>
      <c r="B9" s="5" t="str">
        <f>IF(Blad1!C5*10+Blad1!D5=Blad1!C4*10+Blad1!D4,"",Blad1!F5)</f>
        <v/>
      </c>
      <c r="C9" s="5" t="str">
        <f>IF(Blad1!B5=Blad1!B4,"",Blad1!G5)</f>
        <v/>
      </c>
      <c r="D9" s="4" t="str">
        <f>IF(LEN(C9)=0,"",Blad1!I5)</f>
        <v/>
      </c>
      <c r="E9" s="4" t="str">
        <f>IF(LEN(C9)=0,"",Blad1!H5)</f>
        <v/>
      </c>
      <c r="F9" s="5" t="str">
        <f>IF(OR(LEN(C9)=0,LEN(Blad1!J5)=0),"",Blad1!J5)</f>
        <v/>
      </c>
      <c r="G9" s="5" t="str">
        <f>IF(LEN(Blad1!N5)=0,"",Blad1!N5)</f>
        <v>8.2 problemen in alledaagse situaties vertalen naar wiskundige problemen</v>
      </c>
      <c r="H9" s="5" t="str">
        <f>IF(LEN(Blad1!O5)=0,"",Blad1!O5)</f>
        <v>8.2 problemen in alledaagse situaties vertalen naar wiskundige problemen</v>
      </c>
      <c r="I9" s="5" t="str">
        <f>IF(LEN(Blad1!P5)=0,"",Blad1!P5)</f>
        <v>8.2 problemen in alledaagse situaties vertalen naar wiskundige problemen</v>
      </c>
      <c r="J9" s="5" t="str">
        <f>IF(LEN(Blad1!R5)=0,"",Blad1!R5)</f>
        <v>WI/K/8</v>
      </c>
      <c r="K9" s="5" t="str">
        <f>IF(LEN(Blad1!S5)=0,"",Blad1!S5)</f>
        <v/>
      </c>
      <c r="L9" s="5" t="str">
        <f>IF(LEN(Blad1!T5)=0,"",Blad1!T5)</f>
        <v>X</v>
      </c>
      <c r="M9" s="5" t="str">
        <f>IF(LEN(Blad1!U5)=0,"",Blad1!U5)</f>
        <v/>
      </c>
      <c r="N9" s="5" t="str">
        <f>IF(LEN(Blad1!V5)=0,"",Blad1!V5)</f>
        <v/>
      </c>
      <c r="O9" s="5" t="str">
        <f>IF(LEN(Blad1!W5)=0,"",Blad1!W5)</f>
        <v/>
      </c>
    </row>
    <row r="10" spans="1:15" s="4" customFormat="1" ht="30" x14ac:dyDescent="0.25">
      <c r="A10" s="4" t="str">
        <f>IF(Blad1!C6=Blad1!C5,"",Blad1!E6)</f>
        <v/>
      </c>
      <c r="B10" s="5" t="str">
        <f>IF(Blad1!C6*10+Blad1!D6=Blad1!C5*10+Blad1!D5,"",Blad1!F6)</f>
        <v/>
      </c>
      <c r="C10" s="5" t="str">
        <f>IF(Blad1!B6=Blad1!B5,"",Blad1!G6)</f>
        <v/>
      </c>
      <c r="D10" s="4" t="str">
        <f>IF(LEN(C10)=0,"",Blad1!I6)</f>
        <v/>
      </c>
      <c r="E10" s="4" t="str">
        <f>IF(LEN(C10)=0,"",Blad1!H6)</f>
        <v/>
      </c>
      <c r="F10" s="5" t="str">
        <f>IF(OR(LEN(C10)=0,LEN(Blad1!J6)=0),"",Blad1!J6)</f>
        <v/>
      </c>
      <c r="G10" s="5" t="str">
        <f>IF(LEN(Blad1!N6)=0,"",Blad1!N6)</f>
        <v/>
      </c>
      <c r="H10" s="5" t="str">
        <f>IF(LEN(Blad1!O6)=0,"",Blad1!O6)</f>
        <v/>
      </c>
      <c r="I10" s="5" t="str">
        <f>IF(LEN(Blad1!P6)=0,"",Blad1!P6)</f>
        <v>8.3 wiskundige problemen die voortgekomen zijn uit alledaagse situaties oplossen</v>
      </c>
      <c r="J10" s="5" t="str">
        <f>IF(LEN(Blad1!R6)=0,"",Blad1!R6)</f>
        <v/>
      </c>
      <c r="K10" s="5" t="str">
        <f>IF(LEN(Blad1!S6)=0,"",Blad1!S6)</f>
        <v/>
      </c>
      <c r="L10" s="5" t="str">
        <f>IF(LEN(Blad1!T6)=0,"",Blad1!T6)</f>
        <v/>
      </c>
      <c r="M10" s="5" t="str">
        <f>IF(LEN(Blad1!U6)=0,"",Blad1!U6)</f>
        <v>WI/V/2</v>
      </c>
      <c r="N10" s="5" t="str">
        <f>IF(LEN(Blad1!V6)=0,"",Blad1!V6)</f>
        <v/>
      </c>
      <c r="O10" s="5" t="str">
        <f>IF(LEN(Blad1!W6)=0,"",Blad1!W6)</f>
        <v>X</v>
      </c>
    </row>
    <row r="11" spans="1:15" s="4" customFormat="1" ht="30" x14ac:dyDescent="0.25">
      <c r="A11" s="4" t="str">
        <f>IF(Blad1!C7=Blad1!C6,"",Blad1!E7)</f>
        <v/>
      </c>
      <c r="B11" s="5" t="str">
        <f>IF(Blad1!C7*10+Blad1!D7=Blad1!C6*10+Blad1!D6,"",Blad1!F7)</f>
        <v/>
      </c>
      <c r="C11" s="5" t="str">
        <f>IF(Blad1!B7=Blad1!B6,"",Blad1!G7)</f>
        <v>Wiskunde herkennen en toepassen</v>
      </c>
      <c r="D11" s="4" t="str">
        <f>IF(LEN(C11)=0,"",Blad1!I7)</f>
        <v>verbanden leggen</v>
      </c>
      <c r="E11" s="4" t="str">
        <f>IF(LEN(C11)=0,"",Blad1!H7)</f>
        <v>vmbo</v>
      </c>
      <c r="F11" s="5" t="str">
        <f>IF(OR(LEN(C11)=0,LEN(Blad1!J7)=0),"",Blad1!J7)</f>
        <v/>
      </c>
      <c r="G11" s="5" t="str">
        <f>IF(LEN(Blad1!N7)=0,"",Blad1!N7)</f>
        <v>3.2 wiskundige informatie identificeren, beoordelen en gebruiken om een probleem op te lossen</v>
      </c>
      <c r="H11" s="5" t="str">
        <f>IF(LEN(Blad1!O7)=0,"",Blad1!O7)</f>
        <v>3.2 wiskundige informatie identificeren, beoordelen en gebruiken om een probleem op te lossen</v>
      </c>
      <c r="I11" s="5" t="str">
        <f>IF(LEN(Blad1!P7)=0,"",Blad1!P7)</f>
        <v>3.2 wiskundige informatie identificeren, beoordelen en gebruiken om een probleem op te lossen</v>
      </c>
      <c r="J11" s="5" t="str">
        <f>IF(LEN(Blad1!R7)=0,"",Blad1!R7)</f>
        <v>WI/K/3</v>
      </c>
      <c r="K11" s="5" t="str">
        <f>IF(LEN(Blad1!S7)=0,"",Blad1!S7)</f>
        <v>X</v>
      </c>
      <c r="L11" s="5" t="str">
        <f>IF(LEN(Blad1!T7)=0,"",Blad1!T7)</f>
        <v>X</v>
      </c>
      <c r="M11" s="5" t="str">
        <f>IF(LEN(Blad1!U7)=0,"",Blad1!U7)</f>
        <v/>
      </c>
      <c r="N11" s="5" t="str">
        <f>IF(LEN(Blad1!V7)=0,"",Blad1!V7)</f>
        <v/>
      </c>
      <c r="O11" s="5" t="str">
        <f>IF(LEN(Blad1!W7)=0,"",Blad1!W7)</f>
        <v/>
      </c>
    </row>
    <row r="12" spans="1:15" s="4" customFormat="1" x14ac:dyDescent="0.25">
      <c r="A12" s="4" t="str">
        <f>IF(Blad1!C8=Blad1!C7,"",Blad1!E8)</f>
        <v/>
      </c>
      <c r="B12" s="5" t="str">
        <f>IF(Blad1!C8*10+Blad1!D8=Blad1!C7*10+Blad1!D7,"",Blad1!F8)</f>
        <v/>
      </c>
      <c r="C12" s="5" t="str">
        <f>IF(Blad1!B8=Blad1!B7,"",Blad1!G8)</f>
        <v>Uitkomst terugvertalen naar situatie</v>
      </c>
      <c r="D12" s="4" t="str">
        <f>IF(LEN(C12)=0,"",Blad1!I8)</f>
        <v/>
      </c>
      <c r="E12" s="4" t="str">
        <f>IF(LEN(C12)=0,"",Blad1!H8)</f>
        <v>nieuw</v>
      </c>
      <c r="F12" s="5" t="str">
        <f>IF(OR(LEN(C12)=0,LEN(Blad1!J8)=0),"",Blad1!J8)</f>
        <v/>
      </c>
      <c r="G12" s="5" t="str">
        <f>IF(LEN(Blad1!N8)=0,"",Blad1!N8)</f>
        <v>3.5 cijfermatige uitkomsten kritisch beoordelen</v>
      </c>
      <c r="H12" s="5" t="str">
        <f>IF(LEN(Blad1!O8)=0,"",Blad1!O8)</f>
        <v>3.5 cijfermatige uitkomsten kritisch beoordelen</v>
      </c>
      <c r="I12" s="5" t="str">
        <f>IF(LEN(Blad1!P8)=0,"",Blad1!P8)</f>
        <v>3.5 cijfermatige uitkomsten kritisch beoordelen</v>
      </c>
      <c r="J12" s="5" t="str">
        <f>IF(LEN(Blad1!R8)=0,"",Blad1!R8)</f>
        <v>WI/K/3</v>
      </c>
      <c r="K12" s="5" t="str">
        <f>IF(LEN(Blad1!S8)=0,"",Blad1!S8)</f>
        <v>X</v>
      </c>
      <c r="L12" s="5" t="str">
        <f>IF(LEN(Blad1!T8)=0,"",Blad1!T8)</f>
        <v>X</v>
      </c>
      <c r="M12" s="5" t="str">
        <f>IF(LEN(Blad1!U8)=0,"",Blad1!U8)</f>
        <v/>
      </c>
      <c r="N12" s="5" t="str">
        <f>IF(LEN(Blad1!V8)=0,"",Blad1!V8)</f>
        <v/>
      </c>
      <c r="O12" s="5" t="str">
        <f>IF(LEN(Blad1!W8)=0,"",Blad1!W8)</f>
        <v/>
      </c>
    </row>
    <row r="13" spans="1:15" s="4" customFormat="1" x14ac:dyDescent="0.25">
      <c r="A13" s="4" t="str">
        <f>IF(Blad1!C9=Blad1!C8,"",Blad1!E9)</f>
        <v/>
      </c>
      <c r="B13" s="5" t="str">
        <f>IF(Blad1!C9*10+Blad1!D9=Blad1!C8*10+Blad1!D8,"",Blad1!F9)</f>
        <v/>
      </c>
      <c r="C13" s="5" t="str">
        <f>IF(Blad1!B9=Blad1!B8,"",Blad1!G9)</f>
        <v/>
      </c>
      <c r="D13" s="4" t="str">
        <f>IF(LEN(C13)=0,"",Blad1!I9)</f>
        <v/>
      </c>
      <c r="E13" s="4" t="str">
        <f>IF(LEN(C13)=0,"",Blad1!H9)</f>
        <v/>
      </c>
      <c r="F13" s="5" t="str">
        <f>IF(OR(LEN(C13)=0,LEN(Blad1!J9)=0),"",Blad1!J9)</f>
        <v/>
      </c>
      <c r="G13" s="5" t="str">
        <f>IF(LEN(Blad1!N9)=0,"",Blad1!N9)</f>
        <v/>
      </c>
      <c r="H13" s="5" t="str">
        <f>IF(LEN(Blad1!O9)=0,"",Blad1!O9)</f>
        <v/>
      </c>
      <c r="I13" s="5" t="str">
        <f>IF(LEN(Blad1!P9)=0,"",Blad1!P9)</f>
        <v>8.4 een uitkomst terugvertalen naar de situatIe</v>
      </c>
      <c r="J13" s="5" t="str">
        <f>IF(LEN(Blad1!R9)=0,"",Blad1!R9)</f>
        <v/>
      </c>
      <c r="K13" s="5" t="str">
        <f>IF(LEN(Blad1!S9)=0,"",Blad1!S9)</f>
        <v/>
      </c>
      <c r="L13" s="5" t="str">
        <f>IF(LEN(Blad1!T9)=0,"",Blad1!T9)</f>
        <v/>
      </c>
      <c r="M13" s="5" t="str">
        <f>IF(LEN(Blad1!U9)=0,"",Blad1!U9)</f>
        <v>WI/V/2</v>
      </c>
      <c r="N13" s="5" t="str">
        <f>IF(LEN(Blad1!V9)=0,"",Blad1!V9)</f>
        <v/>
      </c>
      <c r="O13" s="5" t="str">
        <f>IF(LEN(Blad1!W9)=0,"",Blad1!W9)</f>
        <v>X</v>
      </c>
    </row>
    <row r="14" spans="1:15" s="4" customFormat="1" ht="30" x14ac:dyDescent="0.25">
      <c r="A14" s="4" t="str">
        <f>IF(Blad1!C10=Blad1!C9,"",Blad1!E10)</f>
        <v/>
      </c>
      <c r="B14" s="5" t="str">
        <f>IF(Blad1!C10*10+Blad1!D10=Blad1!C9*10+Blad1!D9,"",Blad1!F10)</f>
        <v/>
      </c>
      <c r="C14" s="5" t="str">
        <f>IF(Blad1!B10=Blad1!B9,"",Blad1!G10)</f>
        <v>Conclusies trekken</v>
      </c>
      <c r="D14" s="4" t="str">
        <f>IF(LEN(C14)=0,"",Blad1!I10)</f>
        <v/>
      </c>
      <c r="E14" s="4" t="str">
        <f>IF(LEN(C14)=0,"",Blad1!H10)</f>
        <v>nieuw</v>
      </c>
      <c r="F14" s="5" t="str">
        <f>IF(OR(LEN(C14)=0,LEN(Blad1!J10)=0),"",Blad1!J10)</f>
        <v/>
      </c>
      <c r="G14" s="5" t="str">
        <f>IF(LEN(Blad1!N10)=0,"",Blad1!N10)</f>
        <v>3.6 op basis van verwerkte informatie verwachtingen uitspreken en conclusies trekken</v>
      </c>
      <c r="H14" s="5" t="str">
        <f>IF(LEN(Blad1!O10)=0,"",Blad1!O10)</f>
        <v>3.6 op basis van verwerkte informatie verwachtingen uitspreken en conclusies trekken</v>
      </c>
      <c r="I14" s="5" t="str">
        <f>IF(LEN(Blad1!P10)=0,"",Blad1!P10)</f>
        <v>3.6 op basis van verwerkte informatie verwachtingen uitspreken en conclusies trekken</v>
      </c>
      <c r="J14" s="5" t="str">
        <f>IF(LEN(Blad1!R10)=0,"",Blad1!R10)</f>
        <v>WI/K/3</v>
      </c>
      <c r="K14" s="5" t="str">
        <f>IF(LEN(Blad1!S10)=0,"",Blad1!S10)</f>
        <v>X</v>
      </c>
      <c r="L14" s="5" t="str">
        <f>IF(LEN(Blad1!T10)=0,"",Blad1!T10)</f>
        <v>X</v>
      </c>
      <c r="M14" s="5" t="str">
        <f>IF(LEN(Blad1!U10)=0,"",Blad1!U10)</f>
        <v/>
      </c>
      <c r="N14" s="5" t="str">
        <f>IF(LEN(Blad1!V10)=0,"",Blad1!V10)</f>
        <v/>
      </c>
      <c r="O14" s="5" t="str">
        <f>IF(LEN(Blad1!W10)=0,"",Blad1!W10)</f>
        <v/>
      </c>
    </row>
    <row r="15" spans="1:15" s="4" customFormat="1" ht="30" x14ac:dyDescent="0.25">
      <c r="A15" s="4" t="str">
        <f>IF(Blad1!C11=Blad1!C10,"",Blad1!E11)</f>
        <v/>
      </c>
      <c r="B15" s="5" t="str">
        <f>IF(Blad1!C11*10+Blad1!D11=Blad1!C10*10+Blad1!D10,"",Blad1!F11)</f>
        <v/>
      </c>
      <c r="C15" s="5" t="str">
        <f>IF(Blad1!B11=Blad1!B10,"",Blad1!G11)</f>
        <v/>
      </c>
      <c r="D15" s="4" t="str">
        <f>IF(LEN(C15)=0,"",Blad1!I11)</f>
        <v/>
      </c>
      <c r="E15" s="4" t="str">
        <f>IF(LEN(C15)=0,"",Blad1!H11)</f>
        <v/>
      </c>
      <c r="F15" s="5" t="str">
        <f>IF(OR(LEN(C15)=0,LEN(Blad1!J11)=0),"",Blad1!J11)</f>
        <v/>
      </c>
      <c r="G15" s="5" t="str">
        <f>IF(LEN(Blad1!N11)=0,"",Blad1!N11)</f>
        <v>8.5 conclusies trekken die relevant zijn voor de bewuste probleemsituatie</v>
      </c>
      <c r="H15" s="5" t="str">
        <f>IF(LEN(Blad1!O11)=0,"",Blad1!O11)</f>
        <v>8.5 conclusies trekken die relevant zijn voor de bewuste probleemsituatie</v>
      </c>
      <c r="I15" s="5" t="str">
        <f>IF(LEN(Blad1!P11)=0,"",Blad1!P11)</f>
        <v>8.5 conclusies trekken die relevant zijn voor de bewuste probleemsituatie</v>
      </c>
      <c r="J15" s="5" t="str">
        <f>IF(LEN(Blad1!R11)=0,"",Blad1!R11)</f>
        <v>WI/K/8</v>
      </c>
      <c r="K15" s="5" t="str">
        <f>IF(LEN(Blad1!S11)=0,"",Blad1!S11)</f>
        <v/>
      </c>
      <c r="L15" s="5" t="str">
        <f>IF(LEN(Blad1!T11)=0,"",Blad1!T11)</f>
        <v>X</v>
      </c>
      <c r="M15" s="5" t="str">
        <f>IF(LEN(Blad1!U11)=0,"",Blad1!U11)</f>
        <v/>
      </c>
      <c r="N15" s="5" t="str">
        <f>IF(LEN(Blad1!V11)=0,"",Blad1!V11)</f>
        <v/>
      </c>
      <c r="O15" s="5" t="str">
        <f>IF(LEN(Blad1!W11)=0,"",Blad1!W11)</f>
        <v/>
      </c>
    </row>
    <row r="16" spans="1:15" s="4" customFormat="1" ht="30" x14ac:dyDescent="0.25">
      <c r="A16" s="4" t="str">
        <f>IF(Blad1!C12=Blad1!C11,"",Blad1!E12)</f>
        <v/>
      </c>
      <c r="B16" s="5" t="str">
        <f>IF(Blad1!C12*10+Blad1!D12=Blad1!C11*10+Blad1!D11,"",Blad1!F12)</f>
        <v>Wiskundig redeneren</v>
      </c>
      <c r="C16" s="5" t="str">
        <f>IF(Blad1!B12=Blad1!B11,"",Blad1!G12)</f>
        <v>Reflecteren</v>
      </c>
      <c r="D16" s="4" t="str">
        <f>IF(LEN(C16)=0,"",Blad1!I12)</f>
        <v>reflecteren</v>
      </c>
      <c r="E16" s="4" t="str">
        <f>IF(LEN(C16)=0,"",Blad1!H12)</f>
        <v>vmbo</v>
      </c>
      <c r="F16" s="5" t="str">
        <f>IF(OR(LEN(C16)=0,LEN(Blad1!J12)=0),"",Blad1!J12)</f>
        <v/>
      </c>
      <c r="G16" s="5" t="str">
        <f>IF(LEN(Blad1!N12)=0,"",Blad1!N12)</f>
        <v>3.8 situaties waarin wiskundige presentaties, redeneringen of berekeningen voorkomen kritisch beschouwen en beoordelen</v>
      </c>
      <c r="H16" s="5" t="str">
        <f>IF(LEN(Blad1!O12)=0,"",Blad1!O12)</f>
        <v>3.8 situaties waarin wiskundige presentaties, redeneringen of berekeningen voorkomen kritisch beschouwen en beoordelen</v>
      </c>
      <c r="I16" s="5" t="str">
        <f>IF(LEN(Blad1!P12)=0,"",Blad1!P12)</f>
        <v>3.8 situaties waarin wiskundige presentaties, redeneringen of berekeningen voorkomen kritisch beschouwen en beoordelen</v>
      </c>
      <c r="J16" s="5" t="str">
        <f>IF(LEN(Blad1!R12)=0,"",Blad1!R12)</f>
        <v>WI/K/3</v>
      </c>
      <c r="K16" s="5" t="str">
        <f>IF(LEN(Blad1!S12)=0,"",Blad1!S12)</f>
        <v>X</v>
      </c>
      <c r="L16" s="5" t="str">
        <f>IF(LEN(Blad1!T12)=0,"",Blad1!T12)</f>
        <v>X</v>
      </c>
      <c r="M16" s="5" t="str">
        <f>IF(LEN(Blad1!U12)=0,"",Blad1!U12)</f>
        <v/>
      </c>
      <c r="N16" s="5" t="str">
        <f>IF(LEN(Blad1!V12)=0,"",Blad1!V12)</f>
        <v/>
      </c>
      <c r="O16" s="5" t="str">
        <f>IF(LEN(Blad1!W12)=0,"",Blad1!W12)</f>
        <v/>
      </c>
    </row>
    <row r="17" spans="1:15" s="4" customFormat="1" ht="30" x14ac:dyDescent="0.25">
      <c r="A17" s="4" t="str">
        <f>IF(Blad1!C13=Blad1!C12,"",Blad1!E13)</f>
        <v/>
      </c>
      <c r="B17" s="5" t="str">
        <f>IF(Blad1!C13*10+Blad1!D13=Blad1!C12*10+Blad1!D12,"",Blad1!F13)</f>
        <v/>
      </c>
      <c r="C17" s="5" t="str">
        <f>IF(Blad1!B13=Blad1!B12,"",Blad1!G13)</f>
        <v>Onderzoeks- en redeneerstrategieën</v>
      </c>
      <c r="D17" s="4" t="str">
        <f>IF(LEN(C17)=0,"",Blad1!I13)</f>
        <v/>
      </c>
      <c r="E17" s="4" t="str">
        <f>IF(LEN(C17)=0,"",Blad1!H13)</f>
        <v>nieuw</v>
      </c>
      <c r="F17" s="5" t="str">
        <f>IF(OR(LEN(C17)=0,LEN(Blad1!J13)=0),"",Blad1!J13)</f>
        <v/>
      </c>
      <c r="G17" s="5" t="str">
        <f>IF(LEN(Blad1!N13)=0,"",Blad1!N13)</f>
        <v>3.3 zich bedienen van adequate onderzoeks- en redeneerstrategieën</v>
      </c>
      <c r="H17" s="5" t="str">
        <f>IF(LEN(Blad1!O13)=0,"",Blad1!O13)</f>
        <v>3.3 zich bedienen van adequate onderzoeks- en redeneerstrategieën</v>
      </c>
      <c r="I17" s="5" t="str">
        <f>IF(LEN(Blad1!P13)=0,"",Blad1!P13)</f>
        <v>3.3 zich bedienen van adequate onderzoeks- en redeneerstrategieën</v>
      </c>
      <c r="J17" s="5" t="str">
        <f>IF(LEN(Blad1!R13)=0,"",Blad1!R13)</f>
        <v>WI/K/3</v>
      </c>
      <c r="K17" s="5" t="str">
        <f>IF(LEN(Blad1!S13)=0,"",Blad1!S13)</f>
        <v>X</v>
      </c>
      <c r="L17" s="5" t="str">
        <f>IF(LEN(Blad1!T13)=0,"",Blad1!T13)</f>
        <v>X</v>
      </c>
      <c r="M17" s="5" t="str">
        <f>IF(LEN(Blad1!U13)=0,"",Blad1!U13)</f>
        <v/>
      </c>
      <c r="N17" s="5" t="str">
        <f>IF(LEN(Blad1!V13)=0,"",Blad1!V13)</f>
        <v/>
      </c>
      <c r="O17" s="5" t="str">
        <f>IF(LEN(Blad1!W13)=0,"",Blad1!W13)</f>
        <v/>
      </c>
    </row>
    <row r="18" spans="1:15" s="4" customFormat="1" ht="45" x14ac:dyDescent="0.25">
      <c r="A18" s="4" t="str">
        <f>IF(Blad1!C14=Blad1!C13,"",Blad1!E14)</f>
        <v>Getallen</v>
      </c>
      <c r="B18" s="5" t="str">
        <f>IF(Blad1!C14*10+Blad1!D14=Blad1!C13*10+Blad1!D13,"",Blad1!F14)</f>
        <v>Getallen, getalsystemen en -relaties</v>
      </c>
      <c r="C18" s="5" t="str">
        <f>IF(Blad1!B14=Blad1!B13,"",Blad1!G14)</f>
        <v>Vaktaal voor getallen</v>
      </c>
      <c r="D18" s="4" t="str">
        <f>IF(LEN(C18)=0,"",Blad1!I14)</f>
        <v>vaktaal getallen</v>
      </c>
      <c r="E18" s="4" t="str">
        <f>IF(LEN(C18)=0,"",Blad1!H14)</f>
        <v>vmbo</v>
      </c>
      <c r="F18" s="5" t="str">
        <f>IF(OR(LEN(C18)=0,LEN(Blad1!J14)=0),"",Blad1!J14)</f>
        <v>wortel, kwadraat, macht, breuk, teller, noemer, deelstreep, positief, negatief, decimaal, grondtal, exponent</v>
      </c>
      <c r="G18" s="5" t="str">
        <f>IF(LEN(Blad1!N14)=0,"",Blad1!N14)</f>
        <v>3.7 adequate (wiskunde)taal gebruiken als communicatiemiddel</v>
      </c>
      <c r="H18" s="5" t="str">
        <f>IF(LEN(Blad1!O14)=0,"",Blad1!O14)</f>
        <v>3.7 adequate (wiskunde)taal gebruiken als communicatiemiddel</v>
      </c>
      <c r="I18" s="5" t="str">
        <f>IF(LEN(Blad1!P14)=0,"",Blad1!P14)</f>
        <v>3.7 adequate (wiskunde)taal gebruiken als communicatiemiddel</v>
      </c>
      <c r="J18" s="5" t="str">
        <f>IF(LEN(Blad1!R14)=0,"",Blad1!R14)</f>
        <v>WI/K/3</v>
      </c>
      <c r="K18" s="5" t="str">
        <f>IF(LEN(Blad1!S14)=0,"",Blad1!S14)</f>
        <v>X</v>
      </c>
      <c r="L18" s="5" t="str">
        <f>IF(LEN(Blad1!T14)=0,"",Blad1!T14)</f>
        <v>X</v>
      </c>
      <c r="M18" s="5" t="str">
        <f>IF(LEN(Blad1!U14)=0,"",Blad1!U14)</f>
        <v/>
      </c>
      <c r="N18" s="5" t="str">
        <f>IF(LEN(Blad1!V14)=0,"",Blad1!V14)</f>
        <v/>
      </c>
      <c r="O18" s="5" t="str">
        <f>IF(LEN(Blad1!W14)=0,"",Blad1!W14)</f>
        <v/>
      </c>
    </row>
    <row r="19" spans="1:15" s="4" customFormat="1" ht="45" x14ac:dyDescent="0.25">
      <c r="A19" s="4" t="str">
        <f>IF(Blad1!C15=Blad1!C14,"",Blad1!E15)</f>
        <v/>
      </c>
      <c r="B19" s="5" t="str">
        <f>IF(Blad1!C15*10+Blad1!D15=Blad1!C14*10+Blad1!D14,"",Blad1!F15)</f>
        <v/>
      </c>
      <c r="C19" s="5" t="str">
        <f>IF(Blad1!B15=Blad1!B14,"",Blad1!G15)</f>
        <v>Relaties tussen getallen</v>
      </c>
      <c r="D19" s="4" t="str">
        <f>IF(LEN(C19)=0,"",Blad1!I15)</f>
        <v>breuken en decimale getallen-omzetten</v>
      </c>
      <c r="E19" s="4" t="str">
        <f>IF(LEN(C19)=0,"",Blad1!H15)</f>
        <v>vmbo</v>
      </c>
      <c r="F19" s="5" t="str">
        <f>IF(OR(LEN(C19)=0,LEN(Blad1!J15)=0),"",Blad1!J15)</f>
        <v/>
      </c>
      <c r="G19" s="5" t="str">
        <f>IF(LEN(Blad1!N15)=0,"",Blad1!N15)</f>
        <v>5.2 een rekenmachine gebruiken: met een rekenmachine breuken, procenten, machten en wortels berekenen of benaderen als eindige decimale getallen</v>
      </c>
      <c r="H19" s="5" t="str">
        <f>IF(LEN(Blad1!O15)=0,"",Blad1!O15)</f>
        <v>5.2 een rekenmachine gebruiken: met een rekenmachine breuken, procenten, machten en wortels berekenen of benaderen als eindige decimale getallen</v>
      </c>
      <c r="I19" s="5" t="str">
        <f>IF(LEN(Blad1!P15)=0,"",Blad1!P15)</f>
        <v>5.2 een rekenmachine gebruiken: met een rekenmachine breuken, procenten, machten en wortels berekenen of benaderen als eindige decimale getallen</v>
      </c>
      <c r="J19" s="5" t="str">
        <f>IF(LEN(Blad1!R15)=0,"",Blad1!R15)</f>
        <v>WI/K/5</v>
      </c>
      <c r="K19" s="5" t="str">
        <f>IF(LEN(Blad1!S15)=0,"",Blad1!S15)</f>
        <v>X</v>
      </c>
      <c r="L19" s="5" t="str">
        <f>IF(LEN(Blad1!T15)=0,"",Blad1!T15)</f>
        <v>0</v>
      </c>
      <c r="M19" s="5" t="str">
        <f>IF(LEN(Blad1!U15)=0,"",Blad1!U15)</f>
        <v/>
      </c>
      <c r="N19" s="5" t="str">
        <f>IF(LEN(Blad1!V15)=0,"",Blad1!V15)</f>
        <v/>
      </c>
      <c r="O19" s="5" t="str">
        <f>IF(LEN(Blad1!W15)=0,"",Blad1!W15)</f>
        <v/>
      </c>
    </row>
    <row r="20" spans="1:15" s="4" customFormat="1" ht="45" x14ac:dyDescent="0.25">
      <c r="A20" s="4" t="str">
        <f>IF(Blad1!C16=Blad1!C15,"",Blad1!E16)</f>
        <v/>
      </c>
      <c r="B20" s="5" t="str">
        <f>IF(Blad1!C16*10+Blad1!D16=Blad1!C15*10+Blad1!D15,"",Blad1!F16)</f>
        <v/>
      </c>
      <c r="C20" s="5" t="str">
        <f>IF(Blad1!B16=Blad1!B15,"",Blad1!G16)</f>
        <v>Negatieve getallen</v>
      </c>
      <c r="D20" s="4" t="str">
        <f>IF(LEN(C20)=0,"",Blad1!I16)</f>
        <v>negatieve getallen</v>
      </c>
      <c r="E20" s="4" t="str">
        <f>IF(LEN(C20)=0,"",Blad1!H16)</f>
        <v>vmbo</v>
      </c>
      <c r="F20" s="5" t="str">
        <f>IF(OR(LEN(C20)=0,LEN(Blad1!J16)=0),"",Blad1!J16)</f>
        <v>negatieve getallen</v>
      </c>
      <c r="G20" s="5" t="str">
        <f>IF(LEN(Blad1!N16)=0,"",Blad1!N16)</f>
        <v>5.4 basistechnieken gebruiken: in betekenisvolle situaties negatieve getallen ordenen, optellen en aftrekken</v>
      </c>
      <c r="H20" s="5" t="str">
        <f>IF(LEN(Blad1!O16)=0,"",Blad1!O16)</f>
        <v>5.4 basistechnieken gebruiken: in betekenisvolle situaties negatieve getallen ordenen, optellen, aftrekken, vermenigvuldigen en delen</v>
      </c>
      <c r="I20" s="5" t="str">
        <f>IF(LEN(Blad1!P16)=0,"",Blad1!P16)</f>
        <v>5.4 basistechnieken gebruiken: negatieve getallen ordenen, optellen, aftrekken, vermenigvuldigen en delen</v>
      </c>
      <c r="J20" s="5" t="str">
        <f>IF(LEN(Blad1!R16)=0,"",Blad1!R16)</f>
        <v>WI/K/5</v>
      </c>
      <c r="K20" s="5" t="str">
        <f>IF(LEN(Blad1!S16)=0,"",Blad1!S16)</f>
        <v>X</v>
      </c>
      <c r="L20" s="5" t="str">
        <f>IF(LEN(Blad1!T16)=0,"",Blad1!T16)</f>
        <v>0</v>
      </c>
      <c r="M20" s="5" t="str">
        <f>IF(LEN(Blad1!U16)=0,"",Blad1!U16)</f>
        <v/>
      </c>
      <c r="N20" s="5" t="str">
        <f>IF(LEN(Blad1!V16)=0,"",Blad1!V16)</f>
        <v/>
      </c>
      <c r="O20" s="5" t="str">
        <f>IF(LEN(Blad1!W16)=0,"",Blad1!W16)</f>
        <v/>
      </c>
    </row>
    <row r="21" spans="1:15" s="4" customFormat="1" ht="45" x14ac:dyDescent="0.25">
      <c r="A21" s="4" t="str">
        <f>IF(Blad1!C17=Blad1!C16,"",Blad1!E17)</f>
        <v/>
      </c>
      <c r="B21" s="5" t="str">
        <f>IF(Blad1!C17*10+Blad1!D17=Blad1!C16*10+Blad1!D16,"",Blad1!F17)</f>
        <v/>
      </c>
      <c r="C21" s="5" t="str">
        <f>IF(Blad1!B17=Blad1!B16,"",Blad1!G17)</f>
        <v>Grote getallen</v>
      </c>
      <c r="D21" s="4" t="str">
        <f>IF(LEN(C21)=0,"",Blad1!I17)</f>
        <v/>
      </c>
      <c r="E21" s="4" t="str">
        <f>IF(LEN(C21)=0,"",Blad1!H17)</f>
        <v>nieuw</v>
      </c>
      <c r="F21" s="5" t="str">
        <f>IF(OR(LEN(C21)=0,LEN(Blad1!J17)=0),"",Blad1!J17)</f>
        <v>miljoen, miljard</v>
      </c>
      <c r="G21" s="5" t="str">
        <f>IF(LEN(Blad1!N17)=0,"",Blad1!N17)</f>
        <v>5.1 handig rekenen in alledaagse situaties: bij het rekenen en vermelden van resultaten gebruik maken van gangbare begrippen en voorvoegsels zoals miljoen, miljard</v>
      </c>
      <c r="H21" s="5" t="str">
        <f>IF(LEN(Blad1!O17)=0,"",Blad1!O17)</f>
        <v>5.1 handig rekenen in alledaagse situaties: bij het rekenen en vermelden van resultaten gebruik maken van gangbare begrippen en voorvoegsels zoals miljoen, miljard</v>
      </c>
      <c r="I21" s="5" t="str">
        <f>IF(LEN(Blad1!P17)=0,"",Blad1!P17)</f>
        <v>5.1 handig rekenen in alledaagse situaties: bij het rekenen en vermelden van resultaten gebruik maken van gangbare begrippen en voorvoegsels zoals miljoen, miljard</v>
      </c>
      <c r="J21" s="5" t="str">
        <f>IF(LEN(Blad1!R17)=0,"",Blad1!R17)</f>
        <v>WI/K/5</v>
      </c>
      <c r="K21" s="5" t="str">
        <f>IF(LEN(Blad1!S17)=0,"",Blad1!S17)</f>
        <v>X</v>
      </c>
      <c r="L21" s="5" t="str">
        <f>IF(LEN(Blad1!T17)=0,"",Blad1!T17)</f>
        <v>0</v>
      </c>
      <c r="M21" s="5" t="str">
        <f>IF(LEN(Blad1!U17)=0,"",Blad1!U17)</f>
        <v/>
      </c>
      <c r="N21" s="5" t="str">
        <f>IF(LEN(Blad1!V17)=0,"",Blad1!V17)</f>
        <v/>
      </c>
      <c r="O21" s="5" t="str">
        <f>IF(LEN(Blad1!W17)=0,"",Blad1!W17)</f>
        <v/>
      </c>
    </row>
    <row r="22" spans="1:15" s="4" customFormat="1" ht="30" x14ac:dyDescent="0.25">
      <c r="A22" s="4" t="str">
        <f>IF(Blad1!C18=Blad1!C17,"",Blad1!E18)</f>
        <v/>
      </c>
      <c r="B22" s="5" t="str">
        <f>IF(Blad1!C18*10+Blad1!D18=Blad1!C17*10+Blad1!D17,"",Blad1!F18)</f>
        <v>Rekenen met getallen</v>
      </c>
      <c r="C22" s="5" t="str">
        <f>IF(Blad1!B18=Blad1!B17,"",Blad1!G18)</f>
        <v>Voorrangsregels voor bewerkingen</v>
      </c>
      <c r="D22" s="4" t="str">
        <f>IF(LEN(C22)=0,"",Blad1!I18)</f>
        <v>volgorde bewerkingen</v>
      </c>
      <c r="E22" s="4" t="str">
        <f>IF(LEN(C22)=0,"",Blad1!H18)</f>
        <v>vmbo</v>
      </c>
      <c r="F22" s="5" t="str">
        <f>IF(OR(LEN(C22)=0,LEN(Blad1!J18)=0),"",Blad1!J18)</f>
        <v>haakjes, som, product, quotiënt, verschil (g/t)</v>
      </c>
      <c r="G22" s="5" t="str">
        <f>IF(LEN(Blad1!N18)=0,"",Blad1!N18)</f>
        <v/>
      </c>
      <c r="H22" s="5" t="str">
        <f>IF(LEN(Blad1!O18)=0,"",Blad1!O18)</f>
        <v>5.4 basistechnieken gebruiken: hoofdbewerkingen in de afgesproken volgorde toepassen</v>
      </c>
      <c r="I22" s="5" t="str">
        <f>IF(LEN(Blad1!P18)=0,"",Blad1!P18)</f>
        <v>5.4 basistechnieken gebruiken: hoofdbewerkingen in de afgesproken volgorde toepassen</v>
      </c>
      <c r="J22" s="5" t="str">
        <f>IF(LEN(Blad1!R18)=0,"",Blad1!R18)</f>
        <v>WI/K/5</v>
      </c>
      <c r="K22" s="5" t="str">
        <f>IF(LEN(Blad1!S18)=0,"",Blad1!S18)</f>
        <v>X</v>
      </c>
      <c r="L22" s="5" t="str">
        <f>IF(LEN(Blad1!T18)=0,"",Blad1!T18)</f>
        <v>0</v>
      </c>
      <c r="M22" s="5" t="str">
        <f>IF(LEN(Blad1!U18)=0,"",Blad1!U18)</f>
        <v/>
      </c>
      <c r="N22" s="5" t="str">
        <f>IF(LEN(Blad1!V18)=0,"",Blad1!V18)</f>
        <v/>
      </c>
      <c r="O22" s="5" t="str">
        <f>IF(LEN(Blad1!W18)=0,"",Blad1!W18)</f>
        <v/>
      </c>
    </row>
    <row r="23" spans="1:15" s="4" customFormat="1" ht="45" x14ac:dyDescent="0.25">
      <c r="A23" s="4" t="str">
        <f>IF(Blad1!C19=Blad1!C18,"",Blad1!E19)</f>
        <v/>
      </c>
      <c r="B23" s="5" t="str">
        <f>IF(Blad1!C19*10+Blad1!D19=Blad1!C18*10+Blad1!D18,"",Blad1!F19)</f>
        <v/>
      </c>
      <c r="C23" s="5" t="str">
        <f>IF(Blad1!B19=Blad1!B18,"",Blad1!G19)</f>
        <v>Berekenen en afronden</v>
      </c>
      <c r="D23" s="4" t="str">
        <f>IF(LEN(C23)=0,"",Blad1!I19)</f>
        <v>functioneel gebruik-afronden</v>
      </c>
      <c r="E23" s="4" t="str">
        <f>IF(LEN(C23)=0,"",Blad1!H19)</f>
        <v>vmbo</v>
      </c>
      <c r="F23" s="5" t="str">
        <f>IF(OR(LEN(C23)=0,LEN(Blad1!J19)=0),"",Blad1!J19)</f>
        <v>afronden</v>
      </c>
      <c r="G23" s="5" t="str">
        <f>IF(LEN(Blad1!N19)=0,"",Blad1!N19)</f>
        <v>5.1 handig rekenen in alledaagse situaties: het resultaat van een berekening afronden in overeenstemming met de gegeven situatie</v>
      </c>
      <c r="H23" s="5" t="str">
        <f>IF(LEN(Blad1!O19)=0,"",Blad1!O19)</f>
        <v>5.1 handig rekenen in alledaagse situaties: het resultaat van een berekening afronden in overeenstemming met de gegeven situatie</v>
      </c>
      <c r="I23" s="5" t="str">
        <f>IF(LEN(Blad1!P19)=0,"",Blad1!P19)</f>
        <v>5.1 handig rekenen in alledaagse situaties: het resultaat van een berekening afronden in overeenstemming met de gegeven situatie</v>
      </c>
      <c r="J23" s="5" t="str">
        <f>IF(LEN(Blad1!R19)=0,"",Blad1!R19)</f>
        <v>WI/K/5</v>
      </c>
      <c r="K23" s="5" t="str">
        <f>IF(LEN(Blad1!S19)=0,"",Blad1!S19)</f>
        <v>X</v>
      </c>
      <c r="L23" s="5" t="str">
        <f>IF(LEN(Blad1!T19)=0,"",Blad1!T19)</f>
        <v>0</v>
      </c>
      <c r="M23" s="5" t="str">
        <f>IF(LEN(Blad1!U19)=0,"",Blad1!U19)</f>
        <v/>
      </c>
      <c r="N23" s="5" t="str">
        <f>IF(LEN(Blad1!V19)=0,"",Blad1!V19)</f>
        <v/>
      </c>
      <c r="O23" s="5" t="str">
        <f>IF(LEN(Blad1!W19)=0,"",Blad1!W19)</f>
        <v/>
      </c>
    </row>
    <row r="24" spans="1:15" s="4" customFormat="1" ht="45" x14ac:dyDescent="0.25">
      <c r="A24" s="4" t="str">
        <f>IF(Blad1!C20=Blad1!C19,"",Blad1!E20)</f>
        <v/>
      </c>
      <c r="B24" s="5" t="str">
        <f>IF(Blad1!C20*10+Blad1!D20=Blad1!C19*10+Blad1!D19,"",Blad1!F20)</f>
        <v/>
      </c>
      <c r="C24" s="5" t="str">
        <f>IF(Blad1!B20=Blad1!B19,"",Blad1!G20)</f>
        <v>Berekenen en schatten</v>
      </c>
      <c r="D24" s="4" t="str">
        <f>IF(LEN(C24)=0,"",Blad1!I20)</f>
        <v>functioneel gebruik-schatten</v>
      </c>
      <c r="E24" s="4" t="str">
        <f>IF(LEN(C24)=0,"",Blad1!H20)</f>
        <v>vmbo</v>
      </c>
      <c r="F24" s="5" t="str">
        <f>IF(OR(LEN(C24)=0,LEN(Blad1!J20)=0),"",Blad1!J20)</f>
        <v>schatten</v>
      </c>
      <c r="G24" s="5" t="str">
        <f>IF(LEN(Blad1!N20)=0,"",Blad1!N20)</f>
        <v>5.3 meten en schatten: vooraf uitkomsten schatten van berekeningen en meetresultaten</v>
      </c>
      <c r="H24" s="5" t="str">
        <f>IF(LEN(Blad1!O20)=0,"",Blad1!O20)</f>
        <v>5.3 meten en schatten: vooraf uitkomsten schatten van berekeningen en meetresultaten en uitspraken doen over de orde van grootte en de nauwkeurigheid</v>
      </c>
      <c r="I24" s="5" t="str">
        <f>IF(LEN(Blad1!P20)=0,"",Blad1!P20)</f>
        <v>5.3 meten en schatten: vooraf uitkomsten schatten van berekeningen en meetresultaten en uitspraken doen over de orde van grootte en de nauwkeurigheid</v>
      </c>
      <c r="J24" s="5" t="str">
        <f>IF(LEN(Blad1!R20)=0,"",Blad1!R20)</f>
        <v>WI/K/5</v>
      </c>
      <c r="K24" s="5" t="str">
        <f>IF(LEN(Blad1!S20)=0,"",Blad1!S20)</f>
        <v>X</v>
      </c>
      <c r="L24" s="5" t="str">
        <f>IF(LEN(Blad1!T20)=0,"",Blad1!T20)</f>
        <v>0</v>
      </c>
      <c r="M24" s="5" t="str">
        <f>IF(LEN(Blad1!U20)=0,"",Blad1!U20)</f>
        <v/>
      </c>
      <c r="N24" s="5" t="str">
        <f>IF(LEN(Blad1!V20)=0,"",Blad1!V20)</f>
        <v/>
      </c>
      <c r="O24" s="5" t="str">
        <f>IF(LEN(Blad1!W20)=0,"",Blad1!W20)</f>
        <v/>
      </c>
    </row>
    <row r="25" spans="1:15" s="4" customFormat="1" ht="60" x14ac:dyDescent="0.25">
      <c r="A25" s="4" t="str">
        <f>IF(Blad1!C21=Blad1!C20,"",Blad1!E21)</f>
        <v/>
      </c>
      <c r="B25" s="5" t="str">
        <f>IF(Blad1!C21*10+Blad1!D21=Blad1!C20*10+Blad1!D20,"",Blad1!F21)</f>
        <v/>
      </c>
      <c r="C25" s="5" t="str">
        <f>IF(Blad1!B21=Blad1!B20,"",Blad1!G21)</f>
        <v>Berekenen en de rekenmachine</v>
      </c>
      <c r="D25" s="4" t="str">
        <f>IF(LEN(C25)=0,"",Blad1!I21)</f>
        <v>functioneel gebruik-rekenmachine</v>
      </c>
      <c r="E25" s="4" t="str">
        <f>IF(LEN(C25)=0,"",Blad1!H21)</f>
        <v>vmbo</v>
      </c>
      <c r="F25" s="5" t="str">
        <f>IF(OR(LEN(C25)=0,LEN(Blad1!J21)=0),"",Blad1!J21)</f>
        <v>verschil – en (-)</v>
      </c>
      <c r="G25" s="5" t="str">
        <f>IF(LEN(Blad1!N21)=0,"",Blad1!N21)</f>
        <v>5.2 een rekenmachine gebruiken: met een rekenmachine optellen, aftrekken, vermenigvuldigen en delen</v>
      </c>
      <c r="H25" s="5" t="str">
        <f>IF(LEN(Blad1!O21)=0,"",Blad1!O21)</f>
        <v>5.2 een rekenmachine gebruiken: met een rekenmachine optellen, aftrekken, vermenigvuldigen en delen en gebruik maken van de functietoetsen voor omgekeerde, kwadraat, wortel, yx en van de +/- toets</v>
      </c>
      <c r="I25" s="5" t="str">
        <f>IF(LEN(Blad1!P21)=0,"",Blad1!P21)</f>
        <v>5.2 een rekenmachine gebruiken: met een rekenmachine optellen, aftrekken, vermenigvuldigen en delen en gebruik maken van de functietoetsen voor omgekeerde, kwadraat, wortel, yx , INV-yx en van de +/- toets</v>
      </c>
      <c r="J25" s="5" t="str">
        <f>IF(LEN(Blad1!R21)=0,"",Blad1!R21)</f>
        <v>WI/K/5</v>
      </c>
      <c r="K25" s="5" t="str">
        <f>IF(LEN(Blad1!S21)=0,"",Blad1!S21)</f>
        <v>X</v>
      </c>
      <c r="L25" s="5" t="str">
        <f>IF(LEN(Blad1!T21)=0,"",Blad1!T21)</f>
        <v>0</v>
      </c>
      <c r="M25" s="5" t="str">
        <f>IF(LEN(Blad1!U21)=0,"",Blad1!U21)</f>
        <v>WI/V/1</v>
      </c>
      <c r="N25" s="5" t="str">
        <f>IF(LEN(Blad1!V21)=0,"",Blad1!V21)</f>
        <v>X</v>
      </c>
      <c r="O25" s="5" t="str">
        <f>IF(LEN(Blad1!W21)=0,"",Blad1!W21)</f>
        <v/>
      </c>
    </row>
    <row r="26" spans="1:15" s="4" customFormat="1" ht="90" x14ac:dyDescent="0.25">
      <c r="A26" s="4" t="str">
        <f>IF(Blad1!C22=Blad1!C21,"",Blad1!E22)</f>
        <v/>
      </c>
      <c r="B26" s="5" t="str">
        <f>IF(Blad1!C22*10+Blad1!D22=Blad1!C21*10+Blad1!D21,"",Blad1!F22)</f>
        <v/>
      </c>
      <c r="C26" s="5" t="str">
        <f>IF(Blad1!B22=Blad1!B21,"",Blad1!G22)</f>
        <v>De wetenschappelijke notatie</v>
      </c>
      <c r="D26" s="4" t="str">
        <f>IF(LEN(C26)=0,"",Blad1!I22)</f>
        <v>functioneel gebruik-wetenschappelijke notatie</v>
      </c>
      <c r="E26" s="4" t="str">
        <f>IF(LEN(C26)=0,"",Blad1!H22)</f>
        <v>h/v</v>
      </c>
      <c r="F26" s="5" t="str">
        <f>IF(OR(LEN(C26)=0,LEN(Blad1!J22)=0),"",Blad1!J22)</f>
        <v>wetenschappelijke notatie (k/g/t)</v>
      </c>
      <c r="G26" s="5" t="str">
        <f>IF(LEN(Blad1!N22)=0,"",Blad1!N22)</f>
        <v/>
      </c>
      <c r="H26" s="5" t="str">
        <f>IF(LEN(Blad1!O22)=0,"",Blad1!O22)</f>
        <v>5.4 basistechnieken gebruiken: bij het berekenen en bij het vermelden van resultaten gebruik maken van de wetenschappelijke notatie</v>
      </c>
      <c r="I26" s="5" t="str">
        <f>IF(LEN(Blad1!P22)=0,"",Blad1!P22)</f>
        <v>5.4 basistechnieken gebruiken: bij het berekenen en bij het vermelden van resultaten gebruik maken van de wetenschappelijke notatie_x000D_
5.2 een rekenmachine gebruiken: wetenschappelijke notatie kennen en gebruiken bij vermenigvuldigen met en delen door machten van 10</v>
      </c>
      <c r="J26" s="5" t="str">
        <f>IF(LEN(Blad1!R22)=0,"",Blad1!R22)</f>
        <v>WI/K/5</v>
      </c>
      <c r="K26" s="5" t="str">
        <f>IF(LEN(Blad1!S22)=0,"",Blad1!S22)</f>
        <v>X</v>
      </c>
      <c r="L26" s="5" t="str">
        <f>IF(LEN(Blad1!T22)=0,"",Blad1!T22)</f>
        <v>0</v>
      </c>
      <c r="M26" s="5" t="str">
        <f>IF(LEN(Blad1!U22)=0,"",Blad1!U22)</f>
        <v>WI/V/1</v>
      </c>
      <c r="N26" s="5" t="str">
        <f>IF(LEN(Blad1!V22)=0,"",Blad1!V22)</f>
        <v>X</v>
      </c>
      <c r="O26" s="5" t="str">
        <f>IF(LEN(Blad1!W22)=0,"",Blad1!W22)</f>
        <v/>
      </c>
    </row>
    <row r="27" spans="1:15" s="4" customFormat="1" ht="45" x14ac:dyDescent="0.25">
      <c r="A27" s="4" t="str">
        <f>IF(Blad1!C23=Blad1!C22,"",Blad1!E23)</f>
        <v/>
      </c>
      <c r="B27" s="5" t="str">
        <f>IF(Blad1!C23*10+Blad1!D23=Blad1!C22*10+Blad1!D22,"",Blad1!F23)</f>
        <v/>
      </c>
      <c r="C27" s="5" t="str">
        <f>IF(Blad1!B23=Blad1!B22,"",Blad1!G23)</f>
        <v>Substitueren</v>
      </c>
      <c r="D27" s="4" t="str">
        <f>IF(LEN(C27)=0,"",Blad1!I23)</f>
        <v>functioneel gebruiken-substitueren</v>
      </c>
      <c r="E27" s="4" t="str">
        <f>IF(LEN(C27)=0,"",Blad1!H23)</f>
        <v>h/v</v>
      </c>
      <c r="F27" s="5" t="str">
        <f>IF(OR(LEN(C27)=0,LEN(Blad1!J23)=0),"",Blad1!J23)</f>
        <v/>
      </c>
      <c r="G27" s="5" t="str">
        <f>IF(LEN(Blad1!N23)=0,"",Blad1!N23)</f>
        <v>4.5 rekenen met woordformules: in een woordformule de invoervariabele vervangen door een getal en de waarde van de uitvoervariabele berekenen</v>
      </c>
      <c r="H27" s="5" t="str">
        <f>IF(LEN(Blad1!O23)=0,"",Blad1!O23)</f>
        <v>4.5 rekenen met (woord)formules: in een (woord)formule een variabele vervangen door een getal en de waarde van de andere variabele berekenen</v>
      </c>
      <c r="I27" s="5" t="str">
        <f>IF(LEN(Blad1!P23)=0,"",Blad1!P23)</f>
        <v>4.5 rekenen met formules: in een woordformule een variabele vervangen door een getal en de waarde van de andere variabele berekenen.</v>
      </c>
      <c r="J27" s="5" t="str">
        <f>IF(LEN(Blad1!R23)=0,"",Blad1!R23)</f>
        <v>WI/K/4</v>
      </c>
      <c r="K27" s="5" t="str">
        <f>IF(LEN(Blad1!S23)=0,"",Blad1!S23)</f>
        <v>X</v>
      </c>
      <c r="L27" s="5" t="str">
        <f>IF(LEN(Blad1!T23)=0,"",Blad1!T23)</f>
        <v>0</v>
      </c>
      <c r="M27" s="5" t="str">
        <f>IF(LEN(Blad1!U23)=0,"",Blad1!U23)</f>
        <v/>
      </c>
      <c r="N27" s="5" t="str">
        <f>IF(LEN(Blad1!V23)=0,"",Blad1!V23)</f>
        <v/>
      </c>
      <c r="O27" s="5" t="str">
        <f>IF(LEN(Blad1!W23)=0,"",Blad1!W23)</f>
        <v/>
      </c>
    </row>
    <row r="28" spans="1:15" s="4" customFormat="1" x14ac:dyDescent="0.25">
      <c r="A28" s="4" t="str">
        <f>IF(Blad1!C24=Blad1!C23,"",Blad1!E24)</f>
        <v/>
      </c>
      <c r="B28" s="5" t="str">
        <f>IF(Blad1!C24*10+Blad1!D24=Blad1!C23*10+Blad1!D23,"",Blad1!F24)</f>
        <v/>
      </c>
      <c r="C28" s="5" t="str">
        <f>IF(Blad1!B24=Blad1!B23,"",Blad1!G24)</f>
        <v>Efficiënt rekenen</v>
      </c>
      <c r="D28" s="4" t="str">
        <f>IF(LEN(C28)=0,"",Blad1!I24)</f>
        <v/>
      </c>
      <c r="E28" s="4" t="str">
        <f>IF(LEN(C28)=0,"",Blad1!H24)</f>
        <v>nieuw</v>
      </c>
      <c r="F28" s="5" t="str">
        <f>IF(OR(LEN(C28)=0,LEN(Blad1!J24)=0),"",Blad1!J24)</f>
        <v/>
      </c>
      <c r="G28" s="5" t="str">
        <f>IF(LEN(Blad1!N24)=0,"",Blad1!N24)</f>
        <v>3.5 efficiënt rekenen</v>
      </c>
      <c r="H28" s="5" t="str">
        <f>IF(LEN(Blad1!O24)=0,"",Blad1!O24)</f>
        <v>3.5 efficiënt rekenen</v>
      </c>
      <c r="I28" s="5" t="str">
        <f>IF(LEN(Blad1!P24)=0,"",Blad1!P24)</f>
        <v>3.5 efficiënt rekenen</v>
      </c>
      <c r="J28" s="5" t="str">
        <f>IF(LEN(Blad1!R24)=0,"",Blad1!R24)</f>
        <v>WI/K/3</v>
      </c>
      <c r="K28" s="5" t="str">
        <f>IF(LEN(Blad1!S24)=0,"",Blad1!S24)</f>
        <v>X</v>
      </c>
      <c r="L28" s="5" t="str">
        <f>IF(LEN(Blad1!T24)=0,"",Blad1!T24)</f>
        <v>X</v>
      </c>
      <c r="M28" s="5" t="str">
        <f>IF(LEN(Blad1!U24)=0,"",Blad1!U24)</f>
        <v/>
      </c>
      <c r="N28" s="5" t="str">
        <f>IF(LEN(Blad1!V24)=0,"",Blad1!V24)</f>
        <v/>
      </c>
      <c r="O28" s="5" t="str">
        <f>IF(LEN(Blad1!W24)=0,"",Blad1!W24)</f>
        <v/>
      </c>
    </row>
    <row r="29" spans="1:15" s="4" customFormat="1" ht="30" x14ac:dyDescent="0.25">
      <c r="A29" s="4" t="str">
        <f>IF(Blad1!C25=Blad1!C24,"",Blad1!E25)</f>
        <v/>
      </c>
      <c r="B29" s="5" t="str">
        <f>IF(Blad1!C25*10+Blad1!D25=Blad1!C24*10+Blad1!D24,"",Blad1!F25)</f>
        <v/>
      </c>
      <c r="C29" s="5" t="str">
        <f>IF(Blad1!B25=Blad1!B24,"",Blad1!G25)</f>
        <v>Rekenmodel kiezen</v>
      </c>
      <c r="D29" s="4" t="str">
        <f>IF(LEN(C29)=0,"",Blad1!I25)</f>
        <v/>
      </c>
      <c r="E29" s="4" t="str">
        <f>IF(LEN(C29)=0,"",Blad1!H25)</f>
        <v>nieuw</v>
      </c>
      <c r="F29" s="5" t="str">
        <f>IF(OR(LEN(C29)=0,LEN(Blad1!J25)=0),"",Blad1!J25)</f>
        <v/>
      </c>
      <c r="G29" s="5" t="str">
        <f>IF(LEN(Blad1!N25)=0,"",Blad1!N25)</f>
        <v>3.4 bij berekeningen een bij de situatie passend rekenmodel kiezen, zoals een verhoudingstabel</v>
      </c>
      <c r="H29" s="5" t="str">
        <f>IF(LEN(Blad1!O25)=0,"",Blad1!O25)</f>
        <v>3.4 bij berekeningen een bij de situatie passend rekenmodel kiezen, zoals een verhoudingstabel</v>
      </c>
      <c r="I29" s="5" t="str">
        <f>IF(LEN(Blad1!P25)=0,"",Blad1!P25)</f>
        <v>3.4 bij berekeningen een bij de situatie passend rekenmodel kiezen, zoals een verhoudingstabel</v>
      </c>
      <c r="J29" s="5" t="str">
        <f>IF(LEN(Blad1!R25)=0,"",Blad1!R25)</f>
        <v>WI/K/3</v>
      </c>
      <c r="K29" s="5" t="str">
        <f>IF(LEN(Blad1!S25)=0,"",Blad1!S25)</f>
        <v>X</v>
      </c>
      <c r="L29" s="5" t="str">
        <f>IF(LEN(Blad1!T25)=0,"",Blad1!T25)</f>
        <v>X</v>
      </c>
      <c r="M29" s="5" t="str">
        <f>IF(LEN(Blad1!U25)=0,"",Blad1!U25)</f>
        <v/>
      </c>
      <c r="N29" s="5" t="str">
        <f>IF(LEN(Blad1!V25)=0,"",Blad1!V25)</f>
        <v/>
      </c>
      <c r="O29" s="5" t="str">
        <f>IF(LEN(Blad1!W25)=0,"",Blad1!W25)</f>
        <v/>
      </c>
    </row>
    <row r="30" spans="1:15" s="4" customFormat="1" ht="75" x14ac:dyDescent="0.25">
      <c r="A30" s="4" t="str">
        <f>IF(Blad1!C26=Blad1!C25,"",Blad1!E26)</f>
        <v/>
      </c>
      <c r="B30" s="5" t="str">
        <f>IF(Blad1!C26*10+Blad1!D26=Blad1!C25*10+Blad1!D25,"",Blad1!F26)</f>
        <v/>
      </c>
      <c r="C30" s="5" t="str">
        <f>IF(Blad1!B26=Blad1!B25,"",Blad1!G26)</f>
        <v>Rekenen met breuken</v>
      </c>
      <c r="D30" s="4" t="str">
        <f>IF(LEN(C30)=0,"",Blad1!I26)</f>
        <v/>
      </c>
      <c r="E30" s="4" t="str">
        <f>IF(LEN(C30)=0,"",Blad1!H26)</f>
        <v>nieuw</v>
      </c>
      <c r="F30" s="5" t="str">
        <f>IF(OR(LEN(C30)=0,LEN(Blad1!J26)=0),"",Blad1!J26)</f>
        <v>samengestelde breuk (k/g/t)</v>
      </c>
      <c r="G30" s="5" t="str">
        <f>IF(LEN(Blad1!N26)=0,"",Blad1!N26)</f>
        <v>5.4 basistechnieken gebruiken: in betekenisvolle situaties gelijknamige breuken optellen en aftrekken, in betekenisvolle situaties eenvoudige breuken vermenigvuldigen met een geheel getal</v>
      </c>
      <c r="H30" s="5" t="str">
        <f>IF(LEN(Blad1!O26)=0,"",Blad1!O26)</f>
        <v>5.4 basistechnieken gebruiken: in betekenisvolle situaties gelijknamige breuken optellen en aftrekken, in betekenisvolle situaties eenvoudige en samengestelde breuken vermenigvuldigen met een geheel getal</v>
      </c>
      <c r="I30" s="5" t="str">
        <f>IF(LEN(Blad1!P26)=0,"",Blad1!P26)</f>
        <v>5.4 basistechnieken gebruiken: in betekenisvolle situaties gelijknamige breuken optellen en aftrekken; eenvoudige breuken vermenigvuldigen en delen en in betekenisvolle situaties eenvoudige en samengestelde breuken vermenigvuldigen met een geheel getal</v>
      </c>
      <c r="J30" s="5" t="str">
        <f>IF(LEN(Blad1!R26)=0,"",Blad1!R26)</f>
        <v>WI/K/5</v>
      </c>
      <c r="K30" s="5" t="str">
        <f>IF(LEN(Blad1!S26)=0,"",Blad1!S26)</f>
        <v>X</v>
      </c>
      <c r="L30" s="5" t="str">
        <f>IF(LEN(Blad1!T26)=0,"",Blad1!T26)</f>
        <v>0</v>
      </c>
      <c r="M30" s="5" t="str">
        <f>IF(LEN(Blad1!U26)=0,"",Blad1!U26)</f>
        <v/>
      </c>
      <c r="N30" s="5" t="str">
        <f>IF(LEN(Blad1!V26)=0,"",Blad1!V26)</f>
        <v/>
      </c>
      <c r="O30" s="5" t="str">
        <f>IF(LEN(Blad1!W26)=0,"",Blad1!W26)</f>
        <v/>
      </c>
    </row>
    <row r="31" spans="1:15" s="4" customFormat="1" ht="45" x14ac:dyDescent="0.25">
      <c r="A31" s="4" t="str">
        <f>IF(Blad1!C27=Blad1!C26,"",Blad1!E27)</f>
        <v/>
      </c>
      <c r="B31" s="5" t="str">
        <f>IF(Blad1!C27*10+Blad1!D27=Blad1!C26*10+Blad1!D26,"",Blad1!F27)</f>
        <v/>
      </c>
      <c r="C31" s="5" t="str">
        <f>IF(Blad1!B27=Blad1!B26,"",Blad1!G27)</f>
        <v>Rekenen met negatieve getallen</v>
      </c>
      <c r="D31" s="4" t="str">
        <f>IF(LEN(C31)=0,"",Blad1!I27)</f>
        <v/>
      </c>
      <c r="E31" s="4" t="str">
        <f>IF(LEN(C31)=0,"",Blad1!H27)</f>
        <v>nieuw</v>
      </c>
      <c r="F31" s="5" t="str">
        <f>IF(OR(LEN(C31)=0,LEN(Blad1!J27)=0),"",Blad1!J27)</f>
        <v/>
      </c>
      <c r="G31" s="5" t="str">
        <f>IF(LEN(Blad1!N27)=0,"",Blad1!N27)</f>
        <v>5.4 basistechnieken gebruiken: in betekenisvolle situaties negatieve getallen ordenen, optellen en aftrekken</v>
      </c>
      <c r="H31" s="5" t="str">
        <f>IF(LEN(Blad1!O27)=0,"",Blad1!O27)</f>
        <v>5.4 basistechnieken gebruiken: in betekenisvolle situaties negatieve getallen ordenen, optellen, aftrekken, vermenigvuldigen en delen</v>
      </c>
      <c r="I31" s="5" t="str">
        <f>IF(LEN(Blad1!P27)=0,"",Blad1!P27)</f>
        <v>5.4 basistechnieken gebruiken: negatieve getallen ordenen, optellen, aftrekken, vermenigvuldigen en delen</v>
      </c>
      <c r="J31" s="5" t="str">
        <f>IF(LEN(Blad1!R27)=0,"",Blad1!R27)</f>
        <v>WI/K/5</v>
      </c>
      <c r="K31" s="5" t="str">
        <f>IF(LEN(Blad1!S27)=0,"",Blad1!S27)</f>
        <v>X</v>
      </c>
      <c r="L31" s="5" t="str">
        <f>IF(LEN(Blad1!T27)=0,"",Blad1!T27)</f>
        <v>0</v>
      </c>
      <c r="M31" s="5" t="str">
        <f>IF(LEN(Blad1!U27)=0,"",Blad1!U27)</f>
        <v/>
      </c>
      <c r="N31" s="5" t="str">
        <f>IF(LEN(Blad1!V27)=0,"",Blad1!V27)</f>
        <v/>
      </c>
      <c r="O31" s="5" t="str">
        <f>IF(LEN(Blad1!W27)=0,"",Blad1!W27)</f>
        <v/>
      </c>
    </row>
    <row r="32" spans="1:15" s="4" customFormat="1" ht="30" x14ac:dyDescent="0.25">
      <c r="A32" s="4" t="str">
        <f>IF(Blad1!C28=Blad1!C27,"",Blad1!E28)</f>
        <v>Verhoudingen</v>
      </c>
      <c r="B32" s="5" t="str">
        <f>IF(Blad1!C28*10+Blad1!D28=Blad1!C27*10+Blad1!D27,"",Blad1!F28)</f>
        <v>Verhoudingen</v>
      </c>
      <c r="C32" s="5" t="str">
        <f>IF(Blad1!B28=Blad1!B27,"",Blad1!G28)</f>
        <v>Vaktaal verhoudingen</v>
      </c>
      <c r="D32" s="4" t="str">
        <f>IF(LEN(C32)=0,"",Blad1!I28)</f>
        <v>vaktaal verhoudingen</v>
      </c>
      <c r="E32" s="4" t="str">
        <f>IF(LEN(C32)=0,"",Blad1!H28)</f>
        <v>vmbo</v>
      </c>
      <c r="F32" s="5" t="str">
        <f>IF(OR(LEN(C32)=0,LEN(Blad1!J28)=0),"",Blad1!J28)</f>
        <v>per, deel van, op de, van de, staat tot, procent, percentage, in verhouding</v>
      </c>
      <c r="G32" s="5" t="str">
        <f>IF(LEN(Blad1!N28)=0,"",Blad1!N28)</f>
        <v>3.7 adequate (wiskunde)taal gebruiken als communicatiemiddel</v>
      </c>
      <c r="H32" s="5" t="str">
        <f>IF(LEN(Blad1!O28)=0,"",Blad1!O28)</f>
        <v>3.7 adequate (wiskunde)taal gebruiken als communicatiemiddel</v>
      </c>
      <c r="I32" s="5" t="str">
        <f>IF(LEN(Blad1!P28)=0,"",Blad1!P28)</f>
        <v>3.7 adequate (wiskunde)taal gebruiken als communicatiemiddel</v>
      </c>
      <c r="J32" s="5" t="str">
        <f>IF(LEN(Blad1!R28)=0,"",Blad1!R28)</f>
        <v>WI/K/3</v>
      </c>
      <c r="K32" s="5" t="str">
        <f>IF(LEN(Blad1!S28)=0,"",Blad1!S28)</f>
        <v>X</v>
      </c>
      <c r="L32" s="5" t="str">
        <f>IF(LEN(Blad1!T28)=0,"",Blad1!T28)</f>
        <v>X</v>
      </c>
      <c r="M32" s="5" t="str">
        <f>IF(LEN(Blad1!U28)=0,"",Blad1!U28)</f>
        <v/>
      </c>
      <c r="N32" s="5" t="str">
        <f>IF(LEN(Blad1!V28)=0,"",Blad1!V28)</f>
        <v/>
      </c>
      <c r="O32" s="5" t="str">
        <f>IF(LEN(Blad1!W28)=0,"",Blad1!W28)</f>
        <v/>
      </c>
    </row>
    <row r="33" spans="1:15" s="4" customFormat="1" ht="30" x14ac:dyDescent="0.25">
      <c r="A33" s="4" t="str">
        <f>IF(Blad1!C29=Blad1!C28,"",Blad1!E29)</f>
        <v/>
      </c>
      <c r="B33" s="5" t="str">
        <f>IF(Blad1!C29*10+Blad1!D29=Blad1!C28*10+Blad1!D28,"",Blad1!F29)</f>
        <v/>
      </c>
      <c r="C33" s="5" t="str">
        <f>IF(Blad1!B29=Blad1!B28,"",Blad1!G29)</f>
        <v>Toepassing verhoudingen</v>
      </c>
      <c r="D33" s="4" t="str">
        <f>IF(LEN(C33)=0,"",Blad1!I29)</f>
        <v>functioneel gebruik-verhoudingen</v>
      </c>
      <c r="E33" s="4" t="str">
        <f>IF(LEN(C33)=0,"",Blad1!H29)</f>
        <v>vmbo</v>
      </c>
      <c r="F33" s="5" t="str">
        <f>IF(OR(LEN(C33)=0,LEN(Blad1!J29)=0),"",Blad1!J29)</f>
        <v>vergrotingsfactor, (verhoudings)factor, verhoudingstabel</v>
      </c>
      <c r="G33" s="5" t="str">
        <f>IF(LEN(Blad1!N29)=0,"",Blad1!N29)</f>
        <v>5.4 basistechnieken gebruiken: verhoudingen vergelijken</v>
      </c>
      <c r="H33" s="5" t="str">
        <f>IF(LEN(Blad1!O29)=0,"",Blad1!O29)</f>
        <v>5.4 basistechnieken gebruiken: verhoudingen vergelijken</v>
      </c>
      <c r="I33" s="5" t="str">
        <f>IF(LEN(Blad1!P29)=0,"",Blad1!P29)</f>
        <v>5.4 basistechnieken gebruiken: verhoudingen vergelijken</v>
      </c>
      <c r="J33" s="5" t="str">
        <f>IF(LEN(Blad1!R29)=0,"",Blad1!R29)</f>
        <v>WI/K/5</v>
      </c>
      <c r="K33" s="5" t="str">
        <f>IF(LEN(Blad1!S29)=0,"",Blad1!S29)</f>
        <v>X</v>
      </c>
      <c r="L33" s="5" t="str">
        <f>IF(LEN(Blad1!T29)=0,"",Blad1!T29)</f>
        <v>0</v>
      </c>
      <c r="M33" s="5" t="str">
        <f>IF(LEN(Blad1!U29)=0,"",Blad1!U29)</f>
        <v/>
      </c>
      <c r="N33" s="5" t="str">
        <f>IF(LEN(Blad1!V29)=0,"",Blad1!V29)</f>
        <v/>
      </c>
      <c r="O33" s="5" t="str">
        <f>IF(LEN(Blad1!W29)=0,"",Blad1!W29)</f>
        <v/>
      </c>
    </row>
    <row r="34" spans="1:15" s="4" customFormat="1" ht="30" x14ac:dyDescent="0.25">
      <c r="A34" s="4" t="str">
        <f>IF(Blad1!C30=Blad1!C29,"",Blad1!E30)</f>
        <v/>
      </c>
      <c r="B34" s="5" t="str">
        <f>IF(Blad1!C30*10+Blad1!D30=Blad1!C29*10+Blad1!D29,"",Blad1!F30)</f>
        <v/>
      </c>
      <c r="C34" s="5" t="str">
        <f>IF(Blad1!B30=Blad1!B29,"",Blad1!G30)</f>
        <v/>
      </c>
      <c r="D34" s="4" t="str">
        <f>IF(LEN(C34)=0,"",Blad1!I30)</f>
        <v/>
      </c>
      <c r="E34" s="4" t="str">
        <f>IF(LEN(C34)=0,"",Blad1!H30)</f>
        <v/>
      </c>
      <c r="F34" s="5" t="str">
        <f>IF(OR(LEN(C34)=0,LEN(Blad1!J30)=0),"",Blad1!J30)</f>
        <v/>
      </c>
      <c r="G34" s="5" t="str">
        <f>IF(LEN(Blad1!N30)=0,"",Blad1!N30)</f>
        <v>5.4 basistechnieken gebruiken: een verhouding omzetten in een breuk, decimaal getal of percentage</v>
      </c>
      <c r="H34" s="5" t="str">
        <f>IF(LEN(Blad1!O30)=0,"",Blad1!O30)</f>
        <v>5.4 basistechnieken gebruiken: een verhouding omzetten in een breuk, decimaal getal of percentage</v>
      </c>
      <c r="I34" s="5" t="str">
        <f>IF(LEN(Blad1!P30)=0,"",Blad1!P30)</f>
        <v>5.4 basistechnieken gebruiken: een verhouding omzetten in een breuk, decimaal getal of percentage</v>
      </c>
      <c r="J34" s="5" t="str">
        <f>IF(LEN(Blad1!R30)=0,"",Blad1!R30)</f>
        <v>WI/K/5</v>
      </c>
      <c r="K34" s="5" t="str">
        <f>IF(LEN(Blad1!S30)=0,"",Blad1!S30)</f>
        <v>X</v>
      </c>
      <c r="L34" s="5" t="str">
        <f>IF(LEN(Blad1!T30)=0,"",Blad1!T30)</f>
        <v>0</v>
      </c>
      <c r="M34" s="5" t="str">
        <f>IF(LEN(Blad1!U30)=0,"",Blad1!U30)</f>
        <v/>
      </c>
      <c r="N34" s="5" t="str">
        <f>IF(LEN(Blad1!V30)=0,"",Blad1!V30)</f>
        <v/>
      </c>
      <c r="O34" s="5" t="str">
        <f>IF(LEN(Blad1!W30)=0,"",Blad1!W30)</f>
        <v/>
      </c>
    </row>
    <row r="35" spans="1:15" s="4" customFormat="1" ht="30" x14ac:dyDescent="0.25">
      <c r="A35" s="4" t="str">
        <f>IF(Blad1!C31=Blad1!C30,"",Blad1!E31)</f>
        <v/>
      </c>
      <c r="B35" s="5" t="str">
        <f>IF(Blad1!C31*10+Blad1!D31=Blad1!C30*10+Blad1!D30,"",Blad1!F31)</f>
        <v/>
      </c>
      <c r="C35" s="5" t="str">
        <f>IF(Blad1!B31=Blad1!B30,"",Blad1!G31)</f>
        <v>Rekenen met percentages en factoren</v>
      </c>
      <c r="D35" s="4" t="str">
        <f>IF(LEN(C35)=0,"",Blad1!I31)</f>
        <v>procenten-vermenigvuldigingsfactor</v>
      </c>
      <c r="E35" s="4" t="str">
        <f>IF(LEN(C35)=0,"",Blad1!H31)</f>
        <v>vmbo</v>
      </c>
      <c r="F35" s="5" t="str">
        <f>IF(OR(LEN(C35)=0,LEN(Blad1!J31)=0),"",Blad1!J31)</f>
        <v>(vermenigvuldigings)factor (g/t)</v>
      </c>
      <c r="G35" s="5" t="str">
        <f>IF(LEN(Blad1!N31)=0,"",Blad1!N31)</f>
        <v/>
      </c>
      <c r="H35" s="5" t="str">
        <f>IF(LEN(Blad1!O31)=0,"",Blad1!O31)</f>
        <v/>
      </c>
      <c r="I35" s="5" t="str">
        <f>IF(LEN(Blad1!P31)=0,"",Blad1!P31)</f>
        <v>4.1 exponentiële verbanden herkennen en gebruiken: een rente op rente berekening maken</v>
      </c>
      <c r="J35" s="5" t="str">
        <f>IF(LEN(Blad1!R31)=0,"",Blad1!R31)</f>
        <v/>
      </c>
      <c r="K35" s="5" t="str">
        <f>IF(LEN(Blad1!S31)=0,"",Blad1!S31)</f>
        <v/>
      </c>
      <c r="L35" s="5" t="str">
        <f>IF(LEN(Blad1!T31)=0,"",Blad1!T31)</f>
        <v/>
      </c>
      <c r="M35" s="5" t="str">
        <f>IF(LEN(Blad1!U31)=0,"",Blad1!U31)</f>
        <v>WI/V/1</v>
      </c>
      <c r="N35" s="5" t="str">
        <f>IF(LEN(Blad1!V31)=0,"",Blad1!V31)</f>
        <v>X</v>
      </c>
      <c r="O35" s="5" t="str">
        <f>IF(LEN(Blad1!W31)=0,"",Blad1!W31)</f>
        <v/>
      </c>
    </row>
    <row r="36" spans="1:15" s="4" customFormat="1" ht="30" x14ac:dyDescent="0.25">
      <c r="A36" s="4" t="str">
        <f>IF(Blad1!C32=Blad1!C31,"",Blad1!E32)</f>
        <v/>
      </c>
      <c r="B36" s="5" t="str">
        <f>IF(Blad1!C32*10+Blad1!D32=Blad1!C31*10+Blad1!D31,"",Blad1!F32)</f>
        <v/>
      </c>
      <c r="C36" s="5" t="str">
        <f>IF(Blad1!B32=Blad1!B31,"",Blad1!G32)</f>
        <v/>
      </c>
      <c r="D36" s="4" t="str">
        <f>IF(LEN(C36)=0,"",Blad1!I32)</f>
        <v/>
      </c>
      <c r="E36" s="4" t="str">
        <f>IF(LEN(C36)=0,"",Blad1!H32)</f>
        <v/>
      </c>
      <c r="F36" s="5" t="str">
        <f>IF(OR(LEN(C36)=0,LEN(Blad1!J32)=0),"",Blad1!J32)</f>
        <v/>
      </c>
      <c r="G36" s="5" t="str">
        <f>IF(LEN(Blad1!N32)=0,"",Blad1!N32)</f>
        <v/>
      </c>
      <c r="H36" s="5" t="str">
        <f>IF(LEN(Blad1!O32)=0,"",Blad1!O32)</f>
        <v/>
      </c>
      <c r="I36" s="5" t="str">
        <f>IF(LEN(Blad1!P32)=0,"",Blad1!P32)</f>
        <v>5.2 een rekenmachine gebruiken: berekeningen met een groeifactor of –percentage uitvoeren</v>
      </c>
      <c r="J36" s="5" t="str">
        <f>IF(LEN(Blad1!R32)=0,"",Blad1!R32)</f>
        <v/>
      </c>
      <c r="K36" s="5" t="str">
        <f>IF(LEN(Blad1!S32)=0,"",Blad1!S32)</f>
        <v/>
      </c>
      <c r="L36" s="5" t="str">
        <f>IF(LEN(Blad1!T32)=0,"",Blad1!T32)</f>
        <v/>
      </c>
      <c r="M36" s="5" t="str">
        <f>IF(LEN(Blad1!U32)=0,"",Blad1!U32)</f>
        <v>WI/V/1</v>
      </c>
      <c r="N36" s="5" t="str">
        <f>IF(LEN(Blad1!V32)=0,"",Blad1!V32)</f>
        <v>X</v>
      </c>
      <c r="O36" s="5" t="str">
        <f>IF(LEN(Blad1!W32)=0,"",Blad1!W32)</f>
        <v/>
      </c>
    </row>
    <row r="37" spans="1:15" s="4" customFormat="1" ht="75" x14ac:dyDescent="0.25">
      <c r="A37" s="4" t="str">
        <f>IF(Blad1!C33=Blad1!C32,"",Blad1!E33)</f>
        <v/>
      </c>
      <c r="B37" s="5" t="str">
        <f>IF(Blad1!C33*10+Blad1!D33=Blad1!C32*10+Blad1!D32,"",Blad1!F33)</f>
        <v/>
      </c>
      <c r="C37" s="5" t="str">
        <f>IF(Blad1!B33=Blad1!B32,"",Blad1!G33)</f>
        <v>Rekenen met samengestelde grootheden</v>
      </c>
      <c r="D37" s="4" t="str">
        <f>IF(LEN(C37)=0,"",Blad1!I33)</f>
        <v/>
      </c>
      <c r="E37" s="4" t="str">
        <f>IF(LEN(C37)=0,"",Blad1!H33)</f>
        <v>nieuw</v>
      </c>
      <c r="F37" s="5" t="str">
        <f>IF(OR(LEN(C37)=0,LEN(Blad1!J33)=0),"",Blad1!J33)</f>
        <v/>
      </c>
      <c r="G37" s="5" t="str">
        <f>IF(LEN(Blad1!N33)=0,"",Blad1!N33)</f>
        <v>5.1 handig rekenen in alledaagse situaties: bij het oplossen van problemen, enkelvoudige en eenvoudig samengestelde grootheden herkennen en gebruiken, in elk geval grootheden die te maken hebben met lengte, oppervlakte, inhoud, gewicht, tijd, temperatuur, geld en snelheid</v>
      </c>
      <c r="H37" s="5" t="str">
        <f>IF(LEN(Blad1!O33)=0,"",Blad1!O33)</f>
        <v>5.1 handig rekenen in alledaagse situaties: bij het oplossen van problemen, enkelvoudige en eenvoudig samengestelde grootheden herkennen en gebruiken, in elk geval grootheden die te maken hebben met lengte, oppervlakte, inhoud, gewicht, tijd, temperatuur, geld en snelheid</v>
      </c>
      <c r="I37" s="5" t="str">
        <f>IF(LEN(Blad1!P33)=0,"",Blad1!P33)</f>
        <v>5.1 handig rekenen in alledaagse situaties: bij het oplossen van problemen, enkelvoudige en eenvoudig samengestelde grootheden herkennen en gebruiken, in elk geval grootheden die te maken hebben met lengte, oppervlakte, inhoud, gewicht, tijd, temperatuur, geld en snelheid</v>
      </c>
      <c r="J37" s="5" t="str">
        <f>IF(LEN(Blad1!R33)=0,"",Blad1!R33)</f>
        <v>WI/K/5</v>
      </c>
      <c r="K37" s="5" t="str">
        <f>IF(LEN(Blad1!S33)=0,"",Blad1!S33)</f>
        <v>X</v>
      </c>
      <c r="L37" s="5" t="str">
        <f>IF(LEN(Blad1!T33)=0,"",Blad1!T33)</f>
        <v>0</v>
      </c>
      <c r="M37" s="5" t="str">
        <f>IF(LEN(Blad1!U33)=0,"",Blad1!U33)</f>
        <v/>
      </c>
      <c r="N37" s="5" t="str">
        <f>IF(LEN(Blad1!V33)=0,"",Blad1!V33)</f>
        <v/>
      </c>
      <c r="O37" s="5" t="str">
        <f>IF(LEN(Blad1!W33)=0,"",Blad1!W33)</f>
        <v/>
      </c>
    </row>
    <row r="38" spans="1:15" s="4" customFormat="1" ht="30" x14ac:dyDescent="0.25">
      <c r="A38" s="4" t="str">
        <f>IF(Blad1!C34=Blad1!C33,"",Blad1!E34)</f>
        <v>Meten en meetkunde</v>
      </c>
      <c r="B38" s="6" t="str">
        <f>IF(Blad1!C34*10+Blad1!D34=Blad1!C33*10+Blad1!D33,"",Blad1!F34)</f>
        <v>Meten</v>
      </c>
      <c r="C38" s="5" t="str">
        <f>IF(Blad1!B34=Blad1!B33,"",Blad1!G34)</f>
        <v>Referentiematen</v>
      </c>
      <c r="D38" s="4" t="str">
        <f>IF(LEN(C38)=0,"",Blad1!I34)</f>
        <v/>
      </c>
      <c r="E38" s="4" t="str">
        <f>IF(LEN(C38)=0,"",Blad1!H34)</f>
        <v>nieuw</v>
      </c>
      <c r="F38" s="5" t="str">
        <f>IF(OR(LEN(C38)=0,LEN(Blad1!J34)=0),"",Blad1!J34)</f>
        <v/>
      </c>
      <c r="G38" s="5" t="str">
        <f>IF(LEN(Blad1!N34)=0,"",Blad1!N34)</f>
        <v>5.3 meten en schatten:  gangbare maten en referentiematen hanteren</v>
      </c>
      <c r="H38" s="5" t="str">
        <f>IF(LEN(Blad1!O34)=0,"",Blad1!O34)</f>
        <v>5.3 meten en schatten:  gangbare maten en referentiematen hanteren</v>
      </c>
      <c r="I38" s="5" t="str">
        <f>IF(LEN(Blad1!P34)=0,"",Blad1!P34)</f>
        <v>5.3 meten en schatten:  gangbare maten en referentiematen hanteren</v>
      </c>
      <c r="J38" s="5" t="str">
        <f>IF(LEN(Blad1!R34)=0,"",Blad1!R34)</f>
        <v>WI/K/5</v>
      </c>
      <c r="K38" s="5" t="str">
        <f>IF(LEN(Blad1!S34)=0,"",Blad1!S34)</f>
        <v>X</v>
      </c>
      <c r="L38" s="5" t="str">
        <f>IF(LEN(Blad1!T34)=0,"",Blad1!T34)</f>
        <v>0</v>
      </c>
      <c r="M38" s="5" t="str">
        <f>IF(LEN(Blad1!U34)=0,"",Blad1!U34)</f>
        <v/>
      </c>
      <c r="N38" s="5" t="str">
        <f>IF(LEN(Blad1!V34)=0,"",Blad1!V34)</f>
        <v/>
      </c>
      <c r="O38" s="5" t="str">
        <f>IF(LEN(Blad1!W34)=0,"",Blad1!W34)</f>
        <v/>
      </c>
    </row>
    <row r="39" spans="1:15" s="4" customFormat="1" x14ac:dyDescent="0.25">
      <c r="A39" s="4" t="str">
        <f>IF(Blad1!C35=Blad1!C34,"",Blad1!E35)</f>
        <v/>
      </c>
      <c r="B39" s="5" t="str">
        <f>IF(Blad1!C35*10+Blad1!D35=Blad1!C34*10+Blad1!D34,"",Blad1!F35)</f>
        <v/>
      </c>
      <c r="C39" s="5" t="str">
        <f>IF(Blad1!B35=Blad1!B34,"",Blad1!G35)</f>
        <v>Meetinstrumenten</v>
      </c>
      <c r="D39" s="4" t="str">
        <f>IF(LEN(C39)=0,"",Blad1!I35)</f>
        <v/>
      </c>
      <c r="E39" s="4" t="str">
        <f>IF(LEN(C39)=0,"",Blad1!H35)</f>
        <v>nieuw</v>
      </c>
      <c r="F39" s="5" t="str">
        <f>IF(OR(LEN(C39)=0,LEN(Blad1!J35)=0),"",Blad1!J35)</f>
        <v/>
      </c>
      <c r="G39" s="5" t="str">
        <f>IF(LEN(Blad1!N35)=0,"",Blad1!N35)</f>
        <v>5.3 meten en schatten: schalen aflezen</v>
      </c>
      <c r="H39" s="5" t="str">
        <f>IF(LEN(Blad1!O35)=0,"",Blad1!O35)</f>
        <v>5.3 meten en schatten: schalen aflezen</v>
      </c>
      <c r="I39" s="5" t="str">
        <f>IF(LEN(Blad1!P35)=0,"",Blad1!P35)</f>
        <v>5.3 meten en schatten: schalen aflezen</v>
      </c>
      <c r="J39" s="5" t="str">
        <f>IF(LEN(Blad1!R35)=0,"",Blad1!R35)</f>
        <v>WI/K/5</v>
      </c>
      <c r="K39" s="5" t="str">
        <f>IF(LEN(Blad1!S35)=0,"",Blad1!S35)</f>
        <v>X</v>
      </c>
      <c r="L39" s="5" t="str">
        <f>IF(LEN(Blad1!T35)=0,"",Blad1!T35)</f>
        <v>0</v>
      </c>
      <c r="M39" s="5" t="str">
        <f>IF(LEN(Blad1!U35)=0,"",Blad1!U35)</f>
        <v/>
      </c>
      <c r="N39" s="5" t="str">
        <f>IF(LEN(Blad1!V35)=0,"",Blad1!V35)</f>
        <v/>
      </c>
      <c r="O39" s="5" t="str">
        <f>IF(LEN(Blad1!W35)=0,"",Blad1!W35)</f>
        <v/>
      </c>
    </row>
    <row r="40" spans="1:15" s="4" customFormat="1" ht="30" x14ac:dyDescent="0.25">
      <c r="A40" s="4" t="str">
        <f>IF(Blad1!C36=Blad1!C35,"",Blad1!E36)</f>
        <v/>
      </c>
      <c r="B40" s="5" t="str">
        <f>IF(Blad1!C36*10+Blad1!D36=Blad1!C35*10+Blad1!D35,"",Blad1!F36)</f>
        <v/>
      </c>
      <c r="C40" s="5" t="str">
        <f>IF(Blad1!B36=Blad1!B35,"",Blad1!G36)</f>
        <v>Maten schatten</v>
      </c>
      <c r="D40" s="4" t="str">
        <f>IF(LEN(C40)=0,"",Blad1!I36)</f>
        <v/>
      </c>
      <c r="E40" s="4" t="str">
        <f>IF(LEN(C40)=0,"",Blad1!H36)</f>
        <v>nieuw</v>
      </c>
      <c r="F40" s="5" t="str">
        <f>IF(OR(LEN(C40)=0,LEN(Blad1!J36)=0),"",Blad1!J36)</f>
        <v/>
      </c>
      <c r="G40" s="5" t="str">
        <f>IF(LEN(Blad1!N36)=0,"",Blad1!N36)</f>
        <v>5.1 handig rekenen in alledaagse situaties: schattingen maken over afmetingen en hoeveelheden</v>
      </c>
      <c r="H40" s="5" t="str">
        <f>IF(LEN(Blad1!O36)=0,"",Blad1!O36)</f>
        <v>5.1 handig rekenen in alledaagse situaties: schattingen maken over afmetingen en hoeveelheden</v>
      </c>
      <c r="I40" s="5" t="str">
        <f>IF(LEN(Blad1!P36)=0,"",Blad1!P36)</f>
        <v>5.1 handig rekenen in alledaagse situaties: schattingen maken over afmetingen en hoeveelheden</v>
      </c>
      <c r="J40" s="5" t="str">
        <f>IF(LEN(Blad1!R36)=0,"",Blad1!R36)</f>
        <v>WI/K/5</v>
      </c>
      <c r="K40" s="5" t="str">
        <f>IF(LEN(Blad1!S36)=0,"",Blad1!S36)</f>
        <v>X</v>
      </c>
      <c r="L40" s="5" t="str">
        <f>IF(LEN(Blad1!T36)=0,"",Blad1!T36)</f>
        <v>0</v>
      </c>
      <c r="M40" s="5" t="str">
        <f>IF(LEN(Blad1!U36)=0,"",Blad1!U36)</f>
        <v/>
      </c>
      <c r="N40" s="5" t="str">
        <f>IF(LEN(Blad1!V36)=0,"",Blad1!V36)</f>
        <v/>
      </c>
      <c r="O40" s="5" t="str">
        <f>IF(LEN(Blad1!W36)=0,"",Blad1!W36)</f>
        <v/>
      </c>
    </row>
    <row r="41" spans="1:15" s="4" customFormat="1" ht="45" x14ac:dyDescent="0.25">
      <c r="A41" s="4" t="str">
        <f>IF(Blad1!C37=Blad1!C36,"",Blad1!E37)</f>
        <v/>
      </c>
      <c r="B41" s="5" t="str">
        <f>IF(Blad1!C37*10+Blad1!D37=Blad1!C36*10+Blad1!D36,"",Blad1!F37)</f>
        <v>Rekenen in de meetkunde</v>
      </c>
      <c r="C41" s="5" t="str">
        <f>IF(Blad1!B37=Blad1!B36,"",Blad1!G37)</f>
        <v>Vaktaal meetkunde</v>
      </c>
      <c r="D41" s="4" t="str">
        <f>IF(LEN(C41)=0,"",Blad1!I37)</f>
        <v>vaktaal hoeken en symbolen</v>
      </c>
      <c r="E41" s="4" t="str">
        <f>IF(LEN(C41)=0,"",Blad1!H37)</f>
        <v>vmbo</v>
      </c>
      <c r="F41" s="5" t="str">
        <f>IF(OR(LEN(C41)=0,LEN(Blad1!J37)=0),"",Blad1!J37)</f>
        <v>rechte hoek, stompe hoek, scherpe hoek, gestrekte hoek, graden,  ∟, (┐),⁰, volle hoek, hoekpunt, been van een hoek</v>
      </c>
      <c r="G41" s="5" t="str">
        <f>IF(LEN(Blad1!N37)=0,"",Blad1!N37)</f>
        <v>3.7 adequate (wiskunde)taal gebruiken als communicatiemiddel</v>
      </c>
      <c r="H41" s="5" t="str">
        <f>IF(LEN(Blad1!O37)=0,"",Blad1!O37)</f>
        <v>3.7 adequate (wiskunde)taal gebruiken als communicatiemiddel</v>
      </c>
      <c r="I41" s="5" t="str">
        <f>IF(LEN(Blad1!P37)=0,"",Blad1!P37)</f>
        <v>3.7 adequate (wiskunde)taal gebruiken als communicatiemiddel</v>
      </c>
      <c r="J41" s="5" t="str">
        <f>IF(LEN(Blad1!R37)=0,"",Blad1!R37)</f>
        <v>WI/K/3</v>
      </c>
      <c r="K41" s="5" t="str">
        <f>IF(LEN(Blad1!S37)=0,"",Blad1!S37)</f>
        <v>X</v>
      </c>
      <c r="L41" s="5" t="str">
        <f>IF(LEN(Blad1!T37)=0,"",Blad1!T37)</f>
        <v>X</v>
      </c>
      <c r="M41" s="5" t="str">
        <f>IF(LEN(Blad1!U37)=0,"",Blad1!U37)</f>
        <v/>
      </c>
      <c r="N41" s="5" t="str">
        <f>IF(LEN(Blad1!V37)=0,"",Blad1!V37)</f>
        <v/>
      </c>
      <c r="O41" s="5" t="str">
        <f>IF(LEN(Blad1!W37)=0,"",Blad1!W37)</f>
        <v/>
      </c>
    </row>
    <row r="42" spans="1:15" s="4" customFormat="1" ht="45" x14ac:dyDescent="0.25">
      <c r="A42" s="4" t="str">
        <f>IF(Blad1!C38=Blad1!C37,"",Blad1!E38)</f>
        <v/>
      </c>
      <c r="B42" s="5" t="str">
        <f>IF(Blad1!C38*10+Blad1!D38=Blad1!C37*10+Blad1!D37,"",Blad1!F38)</f>
        <v/>
      </c>
      <c r="C42" s="5" t="str">
        <f>IF(Blad1!B38=Blad1!B37,"",Blad1!G38)</f>
        <v>Maateenheden gebruiken</v>
      </c>
      <c r="D42" s="4" t="str">
        <f>IF(LEN(C42)=0,"",Blad1!I38)</f>
        <v>metriek stelsel</v>
      </c>
      <c r="E42" s="4" t="str">
        <f>IF(LEN(C42)=0,"",Blad1!H38)</f>
        <v>vmbo</v>
      </c>
      <c r="F42" s="5" t="str">
        <f>IF(OR(LEN(C42)=0,LEN(Blad1!J38)=0),"",Blad1!J38)</f>
        <v>milli-, centi-, kilo-</v>
      </c>
      <c r="G42" s="5" t="str">
        <f>IF(LEN(Blad1!N38)=0,"",Blad1!N38)</f>
        <v>5.1 handig rekenen in alledaagse situaties: rekenen met gangbare maten voor lengte, oppervlakte, inhoud, gewicht, tijd, temperatuur, geld en snelheid</v>
      </c>
      <c r="H42" s="5" t="str">
        <f>IF(LEN(Blad1!O38)=0,"",Blad1!O38)</f>
        <v>5.1 handig rekenen in alledaagse situaties: rekenen met gangbare maten voor lengte, oppervlakte, inhoud, gewicht, tijd, temperatuur, geld en snelheid</v>
      </c>
      <c r="I42" s="5" t="str">
        <f>IF(LEN(Blad1!P38)=0,"",Blad1!P38)</f>
        <v>5.1 handig rekenen in alledaagse situaties: rekenen met gangbare maten voor lengte, oppervlakte, inhoud, gewicht, tijd, temperatuur, geld en snelheid</v>
      </c>
      <c r="J42" s="5" t="str">
        <f>IF(LEN(Blad1!R38)=0,"",Blad1!R38)</f>
        <v>WI/K/5</v>
      </c>
      <c r="K42" s="5" t="str">
        <f>IF(LEN(Blad1!S38)=0,"",Blad1!S38)</f>
        <v>X</v>
      </c>
      <c r="L42" s="5" t="str">
        <f>IF(LEN(Blad1!T38)=0,"",Blad1!T38)</f>
        <v>0</v>
      </c>
      <c r="M42" s="5" t="str">
        <f>IF(LEN(Blad1!U38)=0,"",Blad1!U38)</f>
        <v/>
      </c>
      <c r="N42" s="5" t="str">
        <f>IF(LEN(Blad1!V38)=0,"",Blad1!V38)</f>
        <v/>
      </c>
      <c r="O42" s="5" t="str">
        <f>IF(LEN(Blad1!W38)=0,"",Blad1!W38)</f>
        <v/>
      </c>
    </row>
    <row r="43" spans="1:15" s="4" customFormat="1" ht="45" x14ac:dyDescent="0.25">
      <c r="A43" s="4" t="str">
        <f>IF(Blad1!C39=Blad1!C38,"",Blad1!E39)</f>
        <v/>
      </c>
      <c r="B43" s="5" t="str">
        <f>IF(Blad1!C39*10+Blad1!D39=Blad1!C38*10+Blad1!D38,"",Blad1!F39)</f>
        <v/>
      </c>
      <c r="C43" s="5" t="str">
        <f>IF(Blad1!B39=Blad1!B38,"",Blad1!G39)</f>
        <v/>
      </c>
      <c r="D43" s="4" t="str">
        <f>IF(LEN(C43)=0,"",Blad1!I39)</f>
        <v/>
      </c>
      <c r="E43" s="4" t="str">
        <f>IF(LEN(C43)=0,"",Blad1!H39)</f>
        <v/>
      </c>
      <c r="F43" s="5" t="str">
        <f>IF(OR(LEN(C43)=0,LEN(Blad1!J39)=0),"",Blad1!J39)</f>
        <v/>
      </c>
      <c r="G43" s="5" t="str">
        <f>IF(LEN(Blad1!N39)=0,"",Blad1!N39)</f>
        <v>5.1 handig rekenen in alledaagse situaties: bij het rekenen en vermelden van resultaten gebruik maken van gangbare begrippen en voorvoegsels zoals milli-, centi-, kilo-</v>
      </c>
      <c r="H43" s="5" t="str">
        <f>IF(LEN(Blad1!O39)=0,"",Blad1!O39)</f>
        <v>5.1 handig rekenen in alledaagse situaties: bij het rekenen en vermelden van resultaten gebruik maken van gangbare begrippen en voorvoegsels zoals milli-, centi-, kilo-</v>
      </c>
      <c r="I43" s="5" t="str">
        <f>IF(LEN(Blad1!P39)=0,"",Blad1!P39)</f>
        <v>5.1 handig rekenen in alledaagse situaties: bij het rekenen en vermelden van resultaten gebruik maken van gangbare begrippen en voorvoegsels zoals milli-, centi-, kilo-</v>
      </c>
      <c r="J43" s="5" t="str">
        <f>IF(LEN(Blad1!R39)=0,"",Blad1!R39)</f>
        <v>WI/K/5</v>
      </c>
      <c r="K43" s="5" t="str">
        <f>IF(LEN(Blad1!S39)=0,"",Blad1!S39)</f>
        <v>X</v>
      </c>
      <c r="L43" s="5" t="str">
        <f>IF(LEN(Blad1!T39)=0,"",Blad1!T39)</f>
        <v>0</v>
      </c>
      <c r="M43" s="5" t="str">
        <f>IF(LEN(Blad1!U39)=0,"",Blad1!U39)</f>
        <v/>
      </c>
      <c r="N43" s="5" t="str">
        <f>IF(LEN(Blad1!V39)=0,"",Blad1!V39)</f>
        <v/>
      </c>
      <c r="O43" s="5" t="str">
        <f>IF(LEN(Blad1!W39)=0,"",Blad1!W39)</f>
        <v/>
      </c>
    </row>
    <row r="44" spans="1:15" s="4" customFormat="1" ht="45" x14ac:dyDescent="0.25">
      <c r="A44" s="4" t="str">
        <f>IF(Blad1!C40=Blad1!C39,"",Blad1!E40)</f>
        <v/>
      </c>
      <c r="B44" s="5" t="str">
        <f>IF(Blad1!C40*10+Blad1!D40=Blad1!C39*10+Blad1!D39,"",Blad1!F40)</f>
        <v/>
      </c>
      <c r="C44" s="5" t="str">
        <f>IF(Blad1!B40=Blad1!B39,"",Blad1!G40)</f>
        <v>Lengte, oppervlakte en inhoud van figuren</v>
      </c>
      <c r="D44" s="4" t="str">
        <f>IF(LEN(C44)=0,"",Blad1!I40)</f>
        <v>lengte, omtrek, oppervlakte en inhoud</v>
      </c>
      <c r="E44" s="4" t="str">
        <f>IF(LEN(C44)=0,"",Blad1!H40)</f>
        <v>vmbo</v>
      </c>
      <c r="F44" s="5" t="str">
        <f>IF(OR(LEN(C44)=0,LEN(Blad1!J40)=0),"",Blad1!J40)</f>
        <v>afstand, omtrek, oppervlakte, inhoud, stelling van Pythagoras (k/g/t)</v>
      </c>
      <c r="G44" s="5" t="str">
        <f>IF(LEN(Blad1!N40)=0,"",Blad1!N40)</f>
        <v>6.2 schatten, meten en berekenen: schattingen en metingen doen van lengten en oppervlakten, inhouden van objecten in de ruimte</v>
      </c>
      <c r="H44" s="5" t="str">
        <f>IF(LEN(Blad1!O40)=0,"",Blad1!O40)</f>
        <v>6.2 schatten, meten en berekenen: schattingen en metingen doen van lengten en oppervlakten, inhouden van objecten in de ruimte</v>
      </c>
      <c r="I44" s="5" t="str">
        <f>IF(LEN(Blad1!P40)=0,"",Blad1!P40)</f>
        <v>6.2 schatten, meten en berekenen: schattingen en metingen doen van lengten en oppervlakten, inhouden van objecten in de ruimte</v>
      </c>
      <c r="J44" s="5" t="str">
        <f>IF(LEN(Blad1!R40)=0,"",Blad1!R40)</f>
        <v>WI/K/6</v>
      </c>
      <c r="K44" s="5" t="str">
        <f>IF(LEN(Blad1!S40)=0,"",Blad1!S40)</f>
        <v>X</v>
      </c>
      <c r="L44" s="5" t="str">
        <f>IF(LEN(Blad1!T40)=0,"",Blad1!T40)</f>
        <v>0</v>
      </c>
      <c r="M44" s="5" t="str">
        <f>IF(LEN(Blad1!U40)=0,"",Blad1!U40)</f>
        <v/>
      </c>
      <c r="N44" s="5" t="str">
        <f>IF(LEN(Blad1!V40)=0,"",Blad1!V40)</f>
        <v/>
      </c>
      <c r="O44" s="5" t="str">
        <f>IF(LEN(Blad1!W40)=0,"",Blad1!W40)</f>
        <v/>
      </c>
    </row>
    <row r="45" spans="1:15" s="4" customFormat="1" ht="30" x14ac:dyDescent="0.25">
      <c r="A45" s="4" t="str">
        <f>IF(Blad1!C41=Blad1!C40,"",Blad1!E41)</f>
        <v/>
      </c>
      <c r="B45" s="5" t="str">
        <f>IF(Blad1!C41*10+Blad1!D41=Blad1!C40*10+Blad1!D40,"",Blad1!F41)</f>
        <v/>
      </c>
      <c r="C45" s="5" t="str">
        <f>IF(Blad1!B41=Blad1!B40,"",Blad1!G41)</f>
        <v/>
      </c>
      <c r="D45" s="4" t="str">
        <f>IF(LEN(C45)=0,"",Blad1!I41)</f>
        <v/>
      </c>
      <c r="E45" s="4" t="str">
        <f>IF(LEN(C45)=0,"",Blad1!H41)</f>
        <v/>
      </c>
      <c r="F45" s="5" t="str">
        <f>IF(OR(LEN(C45)=0,LEN(Blad1!J41)=0),"",Blad1!J41)</f>
        <v/>
      </c>
      <c r="G45" s="5" t="str">
        <f>IF(LEN(Blad1!N41)=0,"",Blad1!N41)</f>
        <v>6.2 schatten, meten en berekenen: lengten in vlakke en ruimtelijke figuren berekenen met behulp van schaal</v>
      </c>
      <c r="H45" s="5" t="str">
        <f>IF(LEN(Blad1!O41)=0,"",Blad1!O41)</f>
        <v>6.2 schatten, meten en berekenen: lengten in vlakke en ruimtelijke figuren berekenen met behulp van schaal</v>
      </c>
      <c r="I45" s="5" t="str">
        <f>IF(LEN(Blad1!P41)=0,"",Blad1!P41)</f>
        <v>6.2 schatten, meten en berekenen: de grootte van afstanden in 2- en 3-dimensionale figuren berekenen</v>
      </c>
      <c r="J45" s="5" t="str">
        <f>IF(LEN(Blad1!R41)=0,"",Blad1!R41)</f>
        <v>WI/K/6</v>
      </c>
      <c r="K45" s="5" t="str">
        <f>IF(LEN(Blad1!S41)=0,"",Blad1!S41)</f>
        <v>X</v>
      </c>
      <c r="L45" s="5" t="str">
        <f>IF(LEN(Blad1!T41)=0,"",Blad1!T41)</f>
        <v>0</v>
      </c>
      <c r="M45" s="5" t="str">
        <f>IF(LEN(Blad1!U41)=0,"",Blad1!U41)</f>
        <v>WI/V/1</v>
      </c>
      <c r="N45" s="5" t="str">
        <f>IF(LEN(Blad1!V41)=0,"",Blad1!V41)</f>
        <v>X</v>
      </c>
      <c r="O45" s="5" t="str">
        <f>IF(LEN(Blad1!W41)=0,"",Blad1!W41)</f>
        <v/>
      </c>
    </row>
    <row r="46" spans="1:15" s="4" customFormat="1" ht="60" x14ac:dyDescent="0.25">
      <c r="A46" s="4" t="str">
        <f>IF(Blad1!C42=Blad1!C41,"",Blad1!E42)</f>
        <v/>
      </c>
      <c r="B46" s="5" t="str">
        <f>IF(Blad1!C42*10+Blad1!D42=Blad1!C41*10+Blad1!D41,"",Blad1!F42)</f>
        <v/>
      </c>
      <c r="C46" s="5" t="str">
        <f>IF(Blad1!B42=Blad1!B41,"",Blad1!G42)</f>
        <v/>
      </c>
      <c r="D46" s="4" t="str">
        <f>IF(LEN(C46)=0,"",Blad1!I42)</f>
        <v/>
      </c>
      <c r="E46" s="4" t="str">
        <f>IF(LEN(C46)=0,"",Blad1!H42)</f>
        <v/>
      </c>
      <c r="F46" s="5" t="str">
        <f>IF(OR(LEN(C46)=0,LEN(Blad1!J42)=0),"",Blad1!J42)</f>
        <v/>
      </c>
      <c r="G46" s="5" t="str">
        <f>IF(LEN(Blad1!N42)=0,"",Blad1!N42)</f>
        <v>6.2 schatten, meten en berekenen: omtrek berekenen van driehoek, rechthoek en figuren die daaruit samengesteld zijn, zoals een parallellogram, omtrek van een cirkel berekenen met behulp van gegeven woordformules</v>
      </c>
      <c r="H46" s="5" t="str">
        <f>IF(LEN(Blad1!O42)=0,"",Blad1!O42)</f>
        <v>6.2 schatten, meten en berekenen: omtrek berekenen van driehoek, rechthoek en figuren die daaruit samengesteld zijn, zoals een parallellogram, omtrek van een cirkel berekenen met behulp van gegeven (woord)formules</v>
      </c>
      <c r="I46" s="5" t="str">
        <f>IF(LEN(Blad1!P42)=0,"",Blad1!P42)</f>
        <v>6.2 schatten, meten en berekenen: omtrek berekenen van driehoek, rechthoek en figuren die daaruit samengesteld zijn, zoals een parallellogram, omtrek van een cirkel berekenen met behulp van gegeven formules</v>
      </c>
      <c r="J46" s="5" t="str">
        <f>IF(LEN(Blad1!R42)=0,"",Blad1!R42)</f>
        <v>WI/K/6</v>
      </c>
      <c r="K46" s="5" t="str">
        <f>IF(LEN(Blad1!S42)=0,"",Blad1!S42)</f>
        <v>X</v>
      </c>
      <c r="L46" s="5" t="str">
        <f>IF(LEN(Blad1!T42)=0,"",Blad1!T42)</f>
        <v>0</v>
      </c>
      <c r="M46" s="5" t="str">
        <f>IF(LEN(Blad1!U42)=0,"",Blad1!U42)</f>
        <v/>
      </c>
      <c r="N46" s="5" t="str">
        <f>IF(LEN(Blad1!V42)=0,"",Blad1!V42)</f>
        <v/>
      </c>
      <c r="O46" s="5" t="str">
        <f>IF(LEN(Blad1!W42)=0,"",Blad1!W42)</f>
        <v/>
      </c>
    </row>
    <row r="47" spans="1:15" s="4" customFormat="1" ht="60" x14ac:dyDescent="0.25">
      <c r="A47" s="4" t="str">
        <f>IF(Blad1!C43=Blad1!C42,"",Blad1!E43)</f>
        <v/>
      </c>
      <c r="B47" s="5" t="str">
        <f>IF(Blad1!C43*10+Blad1!D43=Blad1!C42*10+Blad1!D42,"",Blad1!F43)</f>
        <v/>
      </c>
      <c r="C47" s="5" t="str">
        <f>IF(Blad1!B43=Blad1!B42,"",Blad1!G43)</f>
        <v/>
      </c>
      <c r="D47" s="4" t="str">
        <f>IF(LEN(C47)=0,"",Blad1!I43)</f>
        <v/>
      </c>
      <c r="E47" s="4" t="str">
        <f>IF(LEN(C47)=0,"",Blad1!H43)</f>
        <v/>
      </c>
      <c r="F47" s="5" t="str">
        <f>IF(OR(LEN(C47)=0,LEN(Blad1!J43)=0),"",Blad1!J43)</f>
        <v/>
      </c>
      <c r="G47" s="5" t="str">
        <f>IF(LEN(Blad1!N43)=0,"",Blad1!N43)</f>
        <v>6.2 schatten, meten en berekenen: oppervlakte berekenen van driehoek, rechthoek en figuren die daaruit samengesteld zijn, zoals een parallellogram, oppervlakte van een cirkel berekenen met behulp van gegeven woordformules</v>
      </c>
      <c r="H47" s="5" t="str">
        <f>IF(LEN(Blad1!O43)=0,"",Blad1!O43)</f>
        <v>6.2 schatten, meten en berekenen: oppervlakte berekenen van driehoek, rechthoek en figuren die daaruit samengesteld zijn, zoals een parallellogram, oppervlakte van een cirkel berekenen met behulp van gegeven (woord)formules</v>
      </c>
      <c r="I47" s="5" t="str">
        <f>IF(LEN(Blad1!P43)=0,"",Blad1!P43)</f>
        <v>6.2 schatten, meten en berekenen: oppervlakte berekenen van driehoek, rechthoek en figuren die daaruit samengesteld zijn, zoals een parallellogram, oppervlakte van een cirkel berekenen met behulp van gegeven formules</v>
      </c>
      <c r="J47" s="5" t="str">
        <f>IF(LEN(Blad1!R43)=0,"",Blad1!R43)</f>
        <v>WI/K/6</v>
      </c>
      <c r="K47" s="5" t="str">
        <f>IF(LEN(Blad1!S43)=0,"",Blad1!S43)</f>
        <v>X</v>
      </c>
      <c r="L47" s="5" t="str">
        <f>IF(LEN(Blad1!T43)=0,"",Blad1!T43)</f>
        <v>0</v>
      </c>
      <c r="M47" s="5" t="str">
        <f>IF(LEN(Blad1!U43)=0,"",Blad1!U43)</f>
        <v/>
      </c>
      <c r="N47" s="5" t="str">
        <f>IF(LEN(Blad1!V43)=0,"",Blad1!V43)</f>
        <v/>
      </c>
      <c r="O47" s="5" t="str">
        <f>IF(LEN(Blad1!W43)=0,"",Blad1!W43)</f>
        <v/>
      </c>
    </row>
    <row r="48" spans="1:15" s="4" customFormat="1" ht="45" x14ac:dyDescent="0.25">
      <c r="A48" s="4" t="str">
        <f>IF(Blad1!C44=Blad1!C43,"",Blad1!E44)</f>
        <v/>
      </c>
      <c r="B48" s="5" t="str">
        <f>IF(Blad1!C44*10+Blad1!D44=Blad1!C43*10+Blad1!D43,"",Blad1!F44)</f>
        <v/>
      </c>
      <c r="C48" s="5" t="str">
        <f>IF(Blad1!B44=Blad1!B43,"",Blad1!G44)</f>
        <v/>
      </c>
      <c r="D48" s="4" t="str">
        <f>IF(LEN(C48)=0,"",Blad1!I44)</f>
        <v/>
      </c>
      <c r="E48" s="4" t="str">
        <f>IF(LEN(C48)=0,"",Blad1!H44)</f>
        <v/>
      </c>
      <c r="F48" s="5" t="str">
        <f>IF(OR(LEN(C48)=0,LEN(Blad1!J44)=0),"",Blad1!J44)</f>
        <v/>
      </c>
      <c r="G48" s="5" t="str">
        <f>IF(LEN(Blad1!N44)=0,"",Blad1!N44)</f>
        <v>6.2 schatten, meten en berekenen: inhoud van kubus en balk berekenen en inhoud van ruimtelijke figuren berekenen met behulp van gegeven simpele woordformules</v>
      </c>
      <c r="H48" s="5" t="str">
        <f>IF(LEN(Blad1!O44)=0,"",Blad1!O44)</f>
        <v>6.2 schatten, meten en berekenen: inhoud van kubus en balk berekenen en inhoud van prisma, kegel, piramide, bol en cilinder berekenen met behulp van gegeven (woord)formules</v>
      </c>
      <c r="I48" s="5" t="str">
        <f>IF(LEN(Blad1!P44)=0,"",Blad1!P44)</f>
        <v>6.2 schatten, meten en berekenen: inhoud van kubus en balk berekenen en inhoud van prisma, kegel, piramide, bol en cilinder berekenen met behulp van gegeven formules</v>
      </c>
      <c r="J48" s="5" t="str">
        <f>IF(LEN(Blad1!R44)=0,"",Blad1!R44)</f>
        <v>WI/K/6</v>
      </c>
      <c r="K48" s="5" t="str">
        <f>IF(LEN(Blad1!S44)=0,"",Blad1!S44)</f>
        <v>X</v>
      </c>
      <c r="L48" s="5" t="str">
        <f>IF(LEN(Blad1!T44)=0,"",Blad1!T44)</f>
        <v>0</v>
      </c>
      <c r="M48" s="5" t="str">
        <f>IF(LEN(Blad1!U44)=0,"",Blad1!U44)</f>
        <v/>
      </c>
      <c r="N48" s="5" t="str">
        <f>IF(LEN(Blad1!V44)=0,"",Blad1!V44)</f>
        <v/>
      </c>
      <c r="O48" s="5" t="str">
        <f>IF(LEN(Blad1!W44)=0,"",Blad1!W44)</f>
        <v/>
      </c>
    </row>
    <row r="49" spans="1:15" s="4" customFormat="1" ht="45" x14ac:dyDescent="0.25">
      <c r="A49" s="4" t="str">
        <f>IF(Blad1!C45=Blad1!C44,"",Blad1!E45)</f>
        <v/>
      </c>
      <c r="B49" s="5" t="str">
        <f>IF(Blad1!C45*10+Blad1!D45=Blad1!C44*10+Blad1!D44,"",Blad1!F45)</f>
        <v/>
      </c>
      <c r="C49" s="5" t="str">
        <f>IF(Blad1!B45=Blad1!B44,"",Blad1!G45)</f>
        <v/>
      </c>
      <c r="D49" s="4" t="str">
        <f>IF(LEN(C49)=0,"",Blad1!I45)</f>
        <v/>
      </c>
      <c r="E49" s="4" t="str">
        <f>IF(LEN(C49)=0,"",Blad1!H45)</f>
        <v/>
      </c>
      <c r="F49" s="5" t="str">
        <f>IF(OR(LEN(C49)=0,LEN(Blad1!J45)=0),"",Blad1!J45)</f>
        <v/>
      </c>
      <c r="G49" s="5" t="str">
        <f>IF(LEN(Blad1!N45)=0,"",Blad1!N45)</f>
        <v/>
      </c>
      <c r="H49" s="5" t="str">
        <f>IF(LEN(Blad1!O45)=0,"",Blad1!O45)</f>
        <v>6.3 redeneren en tekenen: bij redeneren, tekenen en berekenen van hoeken, afstanden en patronen, gebruik maken de stelling van Pythagoras</v>
      </c>
      <c r="I49" s="5" t="str">
        <f>IF(LEN(Blad1!P45)=0,"",Blad1!P45)</f>
        <v>6.3 redeneren en tekenen: bij redeneren, tekenen en berekenen van hoeken, afstanden en patronen, gebruik maken van de stelling van Pythagoras</v>
      </c>
      <c r="J49" s="5" t="str">
        <f>IF(LEN(Blad1!R45)=0,"",Blad1!R45)</f>
        <v>WI/K/6</v>
      </c>
      <c r="K49" s="5" t="str">
        <f>IF(LEN(Blad1!S45)=0,"",Blad1!S45)</f>
        <v>X</v>
      </c>
      <c r="L49" s="5" t="str">
        <f>IF(LEN(Blad1!T45)=0,"",Blad1!T45)</f>
        <v>0</v>
      </c>
      <c r="M49" s="5" t="str">
        <f>IF(LEN(Blad1!U45)=0,"",Blad1!U45)</f>
        <v/>
      </c>
      <c r="N49" s="5" t="str">
        <f>IF(LEN(Blad1!V45)=0,"",Blad1!V45)</f>
        <v/>
      </c>
      <c r="O49" s="5" t="str">
        <f>IF(LEN(Blad1!W45)=0,"",Blad1!W45)</f>
        <v/>
      </c>
    </row>
    <row r="50" spans="1:15" s="4" customFormat="1" ht="60" x14ac:dyDescent="0.25">
      <c r="A50" s="4" t="str">
        <f>IF(Blad1!C46=Blad1!C45,"",Blad1!E46)</f>
        <v/>
      </c>
      <c r="B50" s="5" t="str">
        <f>IF(Blad1!C46*10+Blad1!D46=Blad1!C45*10+Blad1!D45,"",Blad1!F46)</f>
        <v/>
      </c>
      <c r="C50" s="5" t="str">
        <f>IF(Blad1!B46=Blad1!B45,"",Blad1!G46)</f>
        <v>Hoeken berekenen</v>
      </c>
      <c r="D50" s="4" t="str">
        <f>IF(LEN(C50)=0,"",Blad1!I46)</f>
        <v>hoeken</v>
      </c>
      <c r="E50" s="4" t="str">
        <f>IF(LEN(C50)=0,"",Blad1!H46)</f>
        <v>vmbo</v>
      </c>
      <c r="F50" s="5" t="str">
        <f>IF(OR(LEN(C50)=0,LEN(Blad1!J46)=0),"",Blad1!J46)</f>
        <v>F-hoeken, Z-hoeken, overstaande hoeken (k/g/t) goniometrische verhoudingen (k/g/t), sinus (k/g/t), cosinus (k/g/t), tangens (k/g/t), hellingshoek (k/g/t)</v>
      </c>
      <c r="G50" s="5" t="str">
        <f>IF(LEN(Blad1!N46)=0,"",Blad1!N46)</f>
        <v>6.2 schatten, meten en berekenen: schattingen en metingen doen van hoeken van objecten in de ruimte</v>
      </c>
      <c r="H50" s="5" t="str">
        <f>IF(LEN(Blad1!O46)=0,"",Blad1!O46)</f>
        <v>6.2 schatten, meten en berekenen: schattingen en metingen doen van hoeken van objecten in de ruimte</v>
      </c>
      <c r="I50" s="5" t="str">
        <f>IF(LEN(Blad1!P46)=0,"",Blad1!P46)</f>
        <v>6.2 schatten, meten en berekenen: schattingen en metingen doen van hoeken van objecten in de ruimte en de grootte van hoeken in 2- en 3-dimensionale figuren berekenen</v>
      </c>
      <c r="J50" s="5" t="str">
        <f>IF(LEN(Blad1!R46)=0,"",Blad1!R46)</f>
        <v>WI/K/6</v>
      </c>
      <c r="K50" s="5" t="str">
        <f>IF(LEN(Blad1!S46)=0,"",Blad1!S46)</f>
        <v>X</v>
      </c>
      <c r="L50" s="5" t="str">
        <f>IF(LEN(Blad1!T46)=0,"",Blad1!T46)</f>
        <v>0</v>
      </c>
      <c r="M50" s="5" t="str">
        <f>IF(LEN(Blad1!U46)=0,"",Blad1!U46)</f>
        <v>WI/V/1</v>
      </c>
      <c r="N50" s="5" t="str">
        <f>IF(LEN(Blad1!V46)=0,"",Blad1!V46)</f>
        <v>X</v>
      </c>
      <c r="O50" s="5" t="str">
        <f>IF(LEN(Blad1!W46)=0,"",Blad1!W46)</f>
        <v/>
      </c>
    </row>
    <row r="51" spans="1:15" s="4" customFormat="1" ht="45" x14ac:dyDescent="0.25">
      <c r="A51" s="4" t="str">
        <f>IF(Blad1!C47=Blad1!C46,"",Blad1!E47)</f>
        <v/>
      </c>
      <c r="B51" s="5" t="str">
        <f>IF(Blad1!C47*10+Blad1!D47=Blad1!C46*10+Blad1!D46,"",Blad1!F47)</f>
        <v/>
      </c>
      <c r="C51" s="5" t="str">
        <f>IF(Blad1!B47=Blad1!B46,"",Blad1!G47)</f>
        <v/>
      </c>
      <c r="D51" s="4" t="str">
        <f>IF(LEN(C51)=0,"",Blad1!I47)</f>
        <v/>
      </c>
      <c r="E51" s="4" t="str">
        <f>IF(LEN(C51)=0,"",Blad1!H47)</f>
        <v/>
      </c>
      <c r="F51" s="5" t="str">
        <f>IF(OR(LEN(C51)=0,LEN(Blad1!J47)=0),"",Blad1!J47)</f>
        <v/>
      </c>
      <c r="G51" s="5" t="str">
        <f>IF(LEN(Blad1!N47)=0,"",Blad1!N47)</f>
        <v>6.3 redeneren en tekenen: bij redeneren, tekenen en berekenen van hoeken, afstanden en patronen gebruik maken van eigenschappen van hoeken</v>
      </c>
      <c r="H51" s="5" t="str">
        <f>IF(LEN(Blad1!O47)=0,"",Blad1!O47)</f>
        <v>6.3 redeneren en tekenen: bij redeneren, tekenen en berekenen van hoeken, afstanden en patronen, gebruik maken van eigenschappen van hoeken</v>
      </c>
      <c r="I51" s="5" t="str">
        <f>IF(LEN(Blad1!P47)=0,"",Blad1!P47)</f>
        <v>6.3 redeneren en tekenen: bij redeneren, tekenen en berekenen van hoeken, afstanden en patronen, gebruik maken van eigenschappen van hoeken</v>
      </c>
      <c r="J51" s="5" t="str">
        <f>IF(LEN(Blad1!R47)=0,"",Blad1!R47)</f>
        <v>WI/K/6</v>
      </c>
      <c r="K51" s="5" t="str">
        <f>IF(LEN(Blad1!S47)=0,"",Blad1!S47)</f>
        <v>X</v>
      </c>
      <c r="L51" s="5" t="str">
        <f>IF(LEN(Blad1!T47)=0,"",Blad1!T47)</f>
        <v>0</v>
      </c>
      <c r="M51" s="5" t="str">
        <f>IF(LEN(Blad1!U47)=0,"",Blad1!U47)</f>
        <v/>
      </c>
      <c r="N51" s="5" t="str">
        <f>IF(LEN(Blad1!V47)=0,"",Blad1!V47)</f>
        <v/>
      </c>
      <c r="O51" s="5" t="str">
        <f>IF(LEN(Blad1!W47)=0,"",Blad1!W47)</f>
        <v/>
      </c>
    </row>
    <row r="52" spans="1:15" s="4" customFormat="1" ht="60" x14ac:dyDescent="0.25">
      <c r="A52" s="4" t="str">
        <f>IF(Blad1!C48=Blad1!C47,"",Blad1!E48)</f>
        <v/>
      </c>
      <c r="B52" s="5" t="str">
        <f>IF(Blad1!C48*10+Blad1!D48=Blad1!C47*10+Blad1!D47,"",Blad1!F48)</f>
        <v/>
      </c>
      <c r="C52" s="5" t="str">
        <f>IF(Blad1!B48=Blad1!B47,"",Blad1!G48)</f>
        <v/>
      </c>
      <c r="D52" s="4" t="str">
        <f>IF(LEN(C52)=0,"",Blad1!I48)</f>
        <v/>
      </c>
      <c r="E52" s="4" t="str">
        <f>IF(LEN(C52)=0,"",Blad1!H48)</f>
        <v/>
      </c>
      <c r="F52" s="5" t="str">
        <f>IF(OR(LEN(C52)=0,LEN(Blad1!J48)=0),"",Blad1!J48)</f>
        <v/>
      </c>
      <c r="G52" s="5" t="str">
        <f>IF(LEN(Blad1!N48)=0,"",Blad1!N48)</f>
        <v/>
      </c>
      <c r="H52" s="5" t="str">
        <f>IF(LEN(Blad1!O48)=0,"",Blad1!O48)</f>
        <v>6.3 redeneren en tekenen: bij redeneren, tekenen en berekenen van hoeken, afstanden en patronen, gebruik maken goniometrische verhoudingen sinus, cosinus en tangens in rechthoekige driehoeken</v>
      </c>
      <c r="I52" s="5" t="str">
        <f>IF(LEN(Blad1!P48)=0,"",Blad1!P48)</f>
        <v>6.3 redeneren en tekenen: bij redeneren, tekenen en berekenen van hoeken, afstanden en patronen, gebruik maken van goniometrische verhoudingen sinus, cosinus en tangens</v>
      </c>
      <c r="J52" s="5" t="str">
        <f>IF(LEN(Blad1!R48)=0,"",Blad1!R48)</f>
        <v>WI/K/6</v>
      </c>
      <c r="K52" s="5" t="str">
        <f>IF(LEN(Blad1!S48)=0,"",Blad1!S48)</f>
        <v>X</v>
      </c>
      <c r="L52" s="5" t="str">
        <f>IF(LEN(Blad1!T48)=0,"",Blad1!T48)</f>
        <v>0</v>
      </c>
      <c r="M52" s="5" t="str">
        <f>IF(LEN(Blad1!U48)=0,"",Blad1!U48)</f>
        <v/>
      </c>
      <c r="N52" s="5" t="str">
        <f>IF(LEN(Blad1!V48)=0,"",Blad1!V48)</f>
        <v/>
      </c>
      <c r="O52" s="5" t="str">
        <f>IF(LEN(Blad1!W48)=0,"",Blad1!W48)</f>
        <v/>
      </c>
    </row>
    <row r="53" spans="1:15" s="4" customFormat="1" ht="105" x14ac:dyDescent="0.25">
      <c r="A53" s="4" t="str">
        <f>IF(Blad1!C49=Blad1!C48,"",Blad1!E49)</f>
        <v/>
      </c>
      <c r="B53" s="5" t="str">
        <f>IF(Blad1!C49*10+Blad1!D49=Blad1!C48*10+Blad1!D48,"",Blad1!F49)</f>
        <v>Vormen en figuren</v>
      </c>
      <c r="C53" s="5" t="str">
        <f>IF(Blad1!B49=Blad1!B48,"",Blad1!G49)</f>
        <v>Figuren en situaties analyseren</v>
      </c>
      <c r="D53" s="4" t="str">
        <f>IF(LEN(C53)=0,"",Blad1!I49)</f>
        <v>kijken</v>
      </c>
      <c r="E53" s="4" t="str">
        <f>IF(LEN(C53)=0,"",Blad1!H49)</f>
        <v>vmbo</v>
      </c>
      <c r="F53" s="5" t="str">
        <f>IF(OR(LEN(C53)=0,LEN(Blad1!J49)=0),"",Blad1!J49)</f>
        <v>kijklijn, aanzicht, uitslag, lijnsymmetrie, doorsnede, plattegrond, draaisymmetrie (k/g/t), coördinaat, koershoek</v>
      </c>
      <c r="G53" s="5" t="str">
        <f>IF(LEN(Blad1!N49)=0,"",Blad1!N49)</f>
        <v>6.1 voorstellingen van objecten en van hun plaats in de ruimte of het platte vlak maken en interpreteren: vlakke tekeningen van ruimtelijke situaties interpreteren en bewerken, zoals foto’s, plattegronden, patroontekeningen, landkaarten, bouwtekeningen. Daarbij kan de kandidaat onder andere gebruik maken van kijklijnen, aanzichten, uitslagen, doorsneden, projecties, plattegronden</v>
      </c>
      <c r="H53" s="5" t="str">
        <f>IF(LEN(Blad1!O49)=0,"",Blad1!O49)</f>
        <v>6.1 voorstellingen van objecten en van hun plaats in de ruimte of het platte vlak maken en interpreteren: vlakke tekeningen van ruimtelijke situaties interpreteren en bewerken, zoals foto’s, plattegronden, patroontekeningen, landkaarten, bouwtekeningen. Daarbij kan de kandidaat onder andere gebruik maken van kijklijnen, aanzichten, uitslagen, doorsneden, projecties, plattegronden</v>
      </c>
      <c r="I53" s="5" t="str">
        <f>IF(LEN(Blad1!P49)=0,"",Blad1!P49)</f>
        <v>6.1 voorstellingen van objecten en van hun plaats in de ruimte of het platte vlak maken en interpreteren: vlakke tekeningen van ruimtelijke situaties interpreteren en bewerken, zoals foto’s, plattegronden, patroontekeningen, landkaarten, bouwtekeningen. Daarbij kan de kandidaat onder andere gebruik maken van kijklijnen, aanzichten, uitslagen, doorsneden, projecties, plattegronden</v>
      </c>
      <c r="J53" s="5" t="str">
        <f>IF(LEN(Blad1!R49)=0,"",Blad1!R49)</f>
        <v>WI/K/6</v>
      </c>
      <c r="K53" s="5" t="str">
        <f>IF(LEN(Blad1!S49)=0,"",Blad1!S49)</f>
        <v>X</v>
      </c>
      <c r="L53" s="5" t="str">
        <f>IF(LEN(Blad1!T49)=0,"",Blad1!T49)</f>
        <v>0</v>
      </c>
      <c r="M53" s="5" t="str">
        <f>IF(LEN(Blad1!U49)=0,"",Blad1!U49)</f>
        <v/>
      </c>
      <c r="N53" s="5" t="str">
        <f>IF(LEN(Blad1!V49)=0,"",Blad1!V49)</f>
        <v/>
      </c>
      <c r="O53" s="5" t="str">
        <f>IF(LEN(Blad1!W49)=0,"",Blad1!W49)</f>
        <v/>
      </c>
    </row>
    <row r="54" spans="1:15" s="4" customFormat="1" ht="45" x14ac:dyDescent="0.25">
      <c r="A54" s="4" t="str">
        <f>IF(Blad1!C50=Blad1!C49,"",Blad1!E50)</f>
        <v/>
      </c>
      <c r="B54" s="5" t="str">
        <f>IF(Blad1!C50*10+Blad1!D50=Blad1!C49*10+Blad1!D49,"",Blad1!F50)</f>
        <v/>
      </c>
      <c r="C54" s="5" t="str">
        <f>IF(Blad1!B50=Blad1!B49,"",Blad1!G50)</f>
        <v/>
      </c>
      <c r="D54" s="4" t="str">
        <f>IF(LEN(C54)=0,"",Blad1!I50)</f>
        <v/>
      </c>
      <c r="E54" s="4" t="str">
        <f>IF(LEN(C54)=0,"",Blad1!H50)</f>
        <v/>
      </c>
      <c r="F54" s="5" t="str">
        <f>IF(OR(LEN(C54)=0,LEN(Blad1!J50)=0),"",Blad1!J50)</f>
        <v/>
      </c>
      <c r="G54" s="5" t="str">
        <f>IF(LEN(Blad1!N50)=0,"",Blad1!N50)</f>
        <v>6.1 voorstellingen van objecten en van hun plaats in de ruimte of het platte vlak maken en interpreteren: situaties beschrijven met coördinaten (alleen in het platte vlak)</v>
      </c>
      <c r="H54" s="5" t="str">
        <f>IF(LEN(Blad1!O50)=0,"",Blad1!O50)</f>
        <v>6.1 voorstellingen van objecten en van hun plaats in de ruimte of het platte vlak maken en interpreteren: situaties beschrijven met coördinaten, zowel in het platte vlak als in de ruimte</v>
      </c>
      <c r="I54" s="5" t="str">
        <f>IF(LEN(Blad1!P50)=0,"",Blad1!P50)</f>
        <v>6.1 voorstellingen van objecten en van hun plaats in de ruimte of het platte vlak maken en interpreteren: situaties beschrijven met coördinaten, zowel in het platte vlak als in de ruimte</v>
      </c>
      <c r="J54" s="5" t="str">
        <f>IF(LEN(Blad1!R50)=0,"",Blad1!R50)</f>
        <v>WI/K/6</v>
      </c>
      <c r="K54" s="5" t="str">
        <f>IF(LEN(Blad1!S50)=0,"",Blad1!S50)</f>
        <v>X</v>
      </c>
      <c r="L54" s="5" t="str">
        <f>IF(LEN(Blad1!T50)=0,"",Blad1!T50)</f>
        <v>0</v>
      </c>
      <c r="M54" s="5" t="str">
        <f>IF(LEN(Blad1!U50)=0,"",Blad1!U50)</f>
        <v/>
      </c>
      <c r="N54" s="5" t="str">
        <f>IF(LEN(Blad1!V50)=0,"",Blad1!V50)</f>
        <v/>
      </c>
      <c r="O54" s="5" t="str">
        <f>IF(LEN(Blad1!W50)=0,"",Blad1!W50)</f>
        <v/>
      </c>
    </row>
    <row r="55" spans="1:15" s="4" customFormat="1" ht="45" x14ac:dyDescent="0.25">
      <c r="A55" s="4" t="str">
        <f>IF(Blad1!C51=Blad1!C50,"",Blad1!E51)</f>
        <v/>
      </c>
      <c r="B55" s="5" t="str">
        <f>IF(Blad1!C51*10+Blad1!D51=Blad1!C50*10+Blad1!D50,"",Blad1!F51)</f>
        <v/>
      </c>
      <c r="C55" s="5" t="str">
        <f>IF(Blad1!B51=Blad1!B50,"",Blad1!G51)</f>
        <v/>
      </c>
      <c r="D55" s="4" t="str">
        <f>IF(LEN(C55)=0,"",Blad1!I51)</f>
        <v/>
      </c>
      <c r="E55" s="4" t="str">
        <f>IF(LEN(C55)=0,"",Blad1!H51)</f>
        <v/>
      </c>
      <c r="F55" s="5" t="str">
        <f>IF(OR(LEN(C55)=0,LEN(Blad1!J51)=0),"",Blad1!J51)</f>
        <v/>
      </c>
      <c r="G55" s="5" t="str">
        <f>IF(LEN(Blad1!N51)=0,"",Blad1!N51)</f>
        <v>6.1 voorstellingen van objecten en van hun plaats in de ruimte of het platte vlak maken en interpreteren: situaties beschrijven met met behulp van richting of hoek en afstand</v>
      </c>
      <c r="H55" s="5" t="str">
        <f>IF(LEN(Blad1!O51)=0,"",Blad1!O51)</f>
        <v>6.1 voorstellingen van objecten en van hun plaats in de ruimte of het platte vlak maken en interpreteren: situaties beschrijven met met behulp van richting of hoek en afstand</v>
      </c>
      <c r="I55" s="5" t="str">
        <f>IF(LEN(Blad1!P51)=0,"",Blad1!P51)</f>
        <v>6.1 voorstellingen van objecten en van hun plaats in de ruimte of het platte vlak maken en interpreteren: situaties beschrijven met met behulp van richting of hoek en afstand</v>
      </c>
      <c r="J55" s="5" t="str">
        <f>IF(LEN(Blad1!R51)=0,"",Blad1!R51)</f>
        <v>WI/K/6</v>
      </c>
      <c r="K55" s="5" t="str">
        <f>IF(LEN(Blad1!S51)=0,"",Blad1!S51)</f>
        <v>X</v>
      </c>
      <c r="L55" s="5" t="str">
        <f>IF(LEN(Blad1!T51)=0,"",Blad1!T51)</f>
        <v>0</v>
      </c>
      <c r="M55" s="5" t="str">
        <f>IF(LEN(Blad1!U51)=0,"",Blad1!U51)</f>
        <v/>
      </c>
      <c r="N55" s="5" t="str">
        <f>IF(LEN(Blad1!V51)=0,"",Blad1!V51)</f>
        <v/>
      </c>
      <c r="O55" s="5" t="str">
        <f>IF(LEN(Blad1!W51)=0,"",Blad1!W51)</f>
        <v/>
      </c>
    </row>
    <row r="56" spans="1:15" s="4" customFormat="1" ht="45" x14ac:dyDescent="0.25">
      <c r="A56" s="4" t="str">
        <f>IF(Blad1!C52=Blad1!C51,"",Blad1!E52)</f>
        <v/>
      </c>
      <c r="B56" s="5" t="str">
        <f>IF(Blad1!C52*10+Blad1!D52=Blad1!C51*10+Blad1!D51,"",Blad1!F52)</f>
        <v/>
      </c>
      <c r="C56" s="5" t="str">
        <f>IF(Blad1!B52=Blad1!B51,"",Blad1!G52)</f>
        <v/>
      </c>
      <c r="D56" s="4" t="str">
        <f>IF(LEN(C56)=0,"",Blad1!I52)</f>
        <v/>
      </c>
      <c r="E56" s="4" t="str">
        <f>IF(LEN(C56)=0,"",Blad1!H52)</f>
        <v/>
      </c>
      <c r="F56" s="5" t="str">
        <f>IF(OR(LEN(C56)=0,LEN(Blad1!J52)=0),"",Blad1!J52)</f>
        <v/>
      </c>
      <c r="G56" s="5" t="str">
        <f>IF(LEN(Blad1!N52)=0,"",Blad1!N52)</f>
        <v>6.1 voorstellingen van objecten en van hun plaats in de ruimte of het platte vlak maken en interpreteren: conclusies trekken over de bijbehorende objecten en hun plaats in de ruimte</v>
      </c>
      <c r="H56" s="5" t="str">
        <f>IF(LEN(Blad1!O52)=0,"",Blad1!O52)</f>
        <v>6.1 voorstellingen van objecten en van hun plaats in de ruimte of het platte vlak maken en interpreteren: conclusies trekken over de bijbehorende objecten en hun plaats in de ruimte</v>
      </c>
      <c r="I56" s="5" t="str">
        <f>IF(LEN(Blad1!P52)=0,"",Blad1!P52)</f>
        <v>6.1 voorstellingen van objecten en van hun plaats in de ruimte of het platte vlak maken en interpreteren: conclusies trekken over de bijbehorende objecten en hun plaats in de ruimte</v>
      </c>
      <c r="J56" s="5" t="str">
        <f>IF(LEN(Blad1!R52)=0,"",Blad1!R52)</f>
        <v>WI/K/6</v>
      </c>
      <c r="K56" s="5" t="str">
        <f>IF(LEN(Blad1!S52)=0,"",Blad1!S52)</f>
        <v>X</v>
      </c>
      <c r="L56" s="5" t="str">
        <f>IF(LEN(Blad1!T52)=0,"",Blad1!T52)</f>
        <v>0</v>
      </c>
      <c r="M56" s="5" t="str">
        <f>IF(LEN(Blad1!U52)=0,"",Blad1!U52)</f>
        <v/>
      </c>
      <c r="N56" s="5" t="str">
        <f>IF(LEN(Blad1!V52)=0,"",Blad1!V52)</f>
        <v/>
      </c>
      <c r="O56" s="5" t="str">
        <f>IF(LEN(Blad1!W52)=0,"",Blad1!W52)</f>
        <v/>
      </c>
    </row>
    <row r="57" spans="1:15" s="4" customFormat="1" ht="45" x14ac:dyDescent="0.25">
      <c r="A57" s="4" t="str">
        <f>IF(Blad1!C53=Blad1!C52,"",Blad1!E53)</f>
        <v/>
      </c>
      <c r="B57" s="5" t="str">
        <f>IF(Blad1!C53*10+Blad1!D53=Blad1!C52*10+Blad1!D52,"",Blad1!F53)</f>
        <v/>
      </c>
      <c r="C57" s="5" t="str">
        <f>IF(Blad1!B53=Blad1!B52,"",Blad1!G53)</f>
        <v/>
      </c>
      <c r="D57" s="4" t="str">
        <f>IF(LEN(C57)=0,"",Blad1!I53)</f>
        <v/>
      </c>
      <c r="E57" s="4" t="str">
        <f>IF(LEN(C57)=0,"",Blad1!H53)</f>
        <v/>
      </c>
      <c r="F57" s="5" t="str">
        <f>IF(OR(LEN(C57)=0,LEN(Blad1!J53)=0),"",Blad1!J53)</f>
        <v/>
      </c>
      <c r="G57" s="5" t="str">
        <f>IF(LEN(Blad1!N53)=0,"",Blad1!N53)</f>
        <v>6.3 redeneren en tekenen: bij redeneren, tekenen en berekenen van hoeken, afstanden en patronen gebruik maken van lijnsymmetrie</v>
      </c>
      <c r="H57" s="5" t="str">
        <f>IF(LEN(Blad1!O53)=0,"",Blad1!O53)</f>
        <v>6.3 redeneren en tekenen: bij redeneren, tekenen en berekenen van hoeken, afstanden en patronen, gebruik maken van lijn- en/of draaisymmetrie</v>
      </c>
      <c r="I57" s="5" t="str">
        <f>IF(LEN(Blad1!P53)=0,"",Blad1!P53)</f>
        <v>6.3 redeneren en tekenen: bij redeneren, tekenen en berekenen van hoeken, afstanden en patronen, gebruik maken van lijn- en/of draaisymmetrie</v>
      </c>
      <c r="J57" s="5" t="str">
        <f>IF(LEN(Blad1!R53)=0,"",Blad1!R53)</f>
        <v>WI/K/6</v>
      </c>
      <c r="K57" s="5" t="str">
        <f>IF(LEN(Blad1!S53)=0,"",Blad1!S53)</f>
        <v>X</v>
      </c>
      <c r="L57" s="5" t="str">
        <f>IF(LEN(Blad1!T53)=0,"",Blad1!T53)</f>
        <v>0</v>
      </c>
      <c r="M57" s="5" t="str">
        <f>IF(LEN(Blad1!U53)=0,"",Blad1!U53)</f>
        <v/>
      </c>
      <c r="N57" s="5" t="str">
        <f>IF(LEN(Blad1!V53)=0,"",Blad1!V53)</f>
        <v/>
      </c>
      <c r="O57" s="5" t="str">
        <f>IF(LEN(Blad1!W53)=0,"",Blad1!W53)</f>
        <v/>
      </c>
    </row>
    <row r="58" spans="1:15" s="4" customFormat="1" ht="75" x14ac:dyDescent="0.25">
      <c r="A58" s="4" t="str">
        <f>IF(Blad1!C54=Blad1!C53,"",Blad1!E54)</f>
        <v/>
      </c>
      <c r="B58" s="5" t="str">
        <f>IF(Blad1!C54*10+Blad1!D54=Blad1!C53*10+Blad1!D53,"",Blad1!F54)</f>
        <v/>
      </c>
      <c r="C58" s="5" t="str">
        <f>IF(Blad1!B54=Blad1!B53,"",Blad1!G54)</f>
        <v>Figuren tekenen en beschrijven</v>
      </c>
      <c r="D58" s="4" t="str">
        <f>IF(LEN(C58)=0,"",Blad1!I54)</f>
        <v>vlakke en ruimtelijke figuren herkennen</v>
      </c>
      <c r="E58" s="4" t="str">
        <f>IF(LEN(C58)=0,"",Blad1!H54)</f>
        <v>vmbo</v>
      </c>
      <c r="F58" s="5" t="str">
        <f>IF(OR(LEN(C58)=0,LEN(Blad1!J54)=0),"",Blad1!J54)</f>
        <v>driehoek, parallellogram, vierkant, rechthoek, ruit, cirkel, kubus, balk, prisma, piramide, cilinder, kegel, bol</v>
      </c>
      <c r="G58" s="5" t="str">
        <f>IF(LEN(Blad1!N54)=0,"",Blad1!N54)</f>
        <v>6.1 voorstellingen van objecten en van hun plaats in de ruimte of het platte vlak maken en interpreteren: situaties beschrijven  met woorden en door middel van figuren waaronder driehoek, parallellogram, vierkant, rechthoek, ruit, cirkel, kubus, balk, prisma, piramide, cilinder, kegel en bol</v>
      </c>
      <c r="H58" s="5" t="str">
        <f>IF(LEN(Blad1!O54)=0,"",Blad1!O54)</f>
        <v>6.1 voorstellingen van objecten en van hun plaats in de ruimte of het platte vlak maken en interpreteren: situaties beschrijven  met woorden en door middel van figuren waaronder driehoek, parallellogram, vierkant, rechthoek, ruit, cirkel, kubus, balk, prisma, piramide, cilinder, kegel en bol</v>
      </c>
      <c r="I58" s="5" t="str">
        <f>IF(LEN(Blad1!P54)=0,"",Blad1!P54)</f>
        <v>6.1 voorstellingen van objecten en van hun plaats in de ruimte of het platte vlak maken en interpreteren: situaties beschrijven  met woorden en door middel van figuren waaronder driehoek, parallellogram, vierkant, rechthoek, ruit, cirkel, kubus, balk, prisma, piramide, cilinder, kegel en bol</v>
      </c>
      <c r="J58" s="5" t="str">
        <f>IF(LEN(Blad1!R54)=0,"",Blad1!R54)</f>
        <v>WI/K/6</v>
      </c>
      <c r="K58" s="5" t="str">
        <f>IF(LEN(Blad1!S54)=0,"",Blad1!S54)</f>
        <v>X</v>
      </c>
      <c r="L58" s="5" t="str">
        <f>IF(LEN(Blad1!T54)=0,"",Blad1!T54)</f>
        <v>0</v>
      </c>
      <c r="M58" s="5" t="str">
        <f>IF(LEN(Blad1!U54)=0,"",Blad1!U54)</f>
        <v/>
      </c>
      <c r="N58" s="5" t="str">
        <f>IF(LEN(Blad1!V54)=0,"",Blad1!V54)</f>
        <v/>
      </c>
      <c r="O58" s="5" t="str">
        <f>IF(LEN(Blad1!W54)=0,"",Blad1!W54)</f>
        <v/>
      </c>
    </row>
    <row r="59" spans="1:15" s="4" customFormat="1" ht="75" x14ac:dyDescent="0.25">
      <c r="A59" s="4" t="str">
        <f>IF(Blad1!C55=Blad1!C54,"",Blad1!E55)</f>
        <v/>
      </c>
      <c r="B59" s="5" t="str">
        <f>IF(Blad1!C55*10+Blad1!D55=Blad1!C54*10+Blad1!D54,"",Blad1!F55)</f>
        <v/>
      </c>
      <c r="C59" s="5" t="str">
        <f>IF(Blad1!B55=Blad1!B54,"",Blad1!G55)</f>
        <v>Vaktaal meetkunde</v>
      </c>
      <c r="D59" s="4" t="str">
        <f>IF(LEN(C59)=0,"",Blad1!I55)</f>
        <v>vaktaal meetkundige figuren en symbolen</v>
      </c>
      <c r="E59" s="4" t="str">
        <f>IF(LEN(C59)=0,"",Blad1!H55)</f>
        <v>vmbo</v>
      </c>
      <c r="F59" s="5" t="str">
        <f>IF(OR(LEN(C59)=0,LEN(Blad1!J55)=0),"",Blad1!J55)</f>
        <v>straal, middelpunt, diameter, middellijn  (k/g/t), gelijkbenig, gelijkzijdig, rechthoekig, hoogtelijn (g/t), uitslag, zijvlak, ribbe, hoekpunt, loodrecht, evenwijdig, // en ∆, symmetrieas</v>
      </c>
      <c r="G59" s="5" t="str">
        <f>IF(LEN(Blad1!N55)=0,"",Blad1!N55)</f>
        <v>3.7 adequate (wiskunde)taal gebruiken als communicatiemiddel</v>
      </c>
      <c r="H59" s="5" t="str">
        <f>IF(LEN(Blad1!O55)=0,"",Blad1!O55)</f>
        <v>3.7 adequate (wiskunde)taal gebruiken als communicatiemiddel</v>
      </c>
      <c r="I59" s="5" t="str">
        <f>IF(LEN(Blad1!P55)=0,"",Blad1!P55)</f>
        <v>3.7 adequate (wiskunde)taal gebruiken als communicatiemiddel</v>
      </c>
      <c r="J59" s="5" t="str">
        <f>IF(LEN(Blad1!R55)=0,"",Blad1!R55)</f>
        <v>WI/K/3</v>
      </c>
      <c r="K59" s="5" t="str">
        <f>IF(LEN(Blad1!S55)=0,"",Blad1!S55)</f>
        <v>X</v>
      </c>
      <c r="L59" s="5" t="str">
        <f>IF(LEN(Blad1!T55)=0,"",Blad1!T55)</f>
        <v>X</v>
      </c>
      <c r="M59" s="5" t="str">
        <f>IF(LEN(Blad1!U55)=0,"",Blad1!U55)</f>
        <v/>
      </c>
      <c r="N59" s="5" t="str">
        <f>IF(LEN(Blad1!V55)=0,"",Blad1!V55)</f>
        <v/>
      </c>
      <c r="O59" s="5" t="str">
        <f>IF(LEN(Blad1!W55)=0,"",Blad1!W55)</f>
        <v/>
      </c>
    </row>
    <row r="60" spans="1:15" s="4" customFormat="1" ht="60" x14ac:dyDescent="0.25">
      <c r="A60" s="4" t="str">
        <f>IF(Blad1!C56=Blad1!C55,"",Blad1!E56)</f>
        <v/>
      </c>
      <c r="B60" s="5" t="str">
        <f>IF(Blad1!C56*10+Blad1!D56=Blad1!C55*10+Blad1!D55,"",Blad1!F56)</f>
        <v/>
      </c>
      <c r="C60" s="5" t="str">
        <f>IF(Blad1!B56=Blad1!B55,"",Blad1!G56)</f>
        <v>Tekeningen maken en beschrijven</v>
      </c>
      <c r="D60" s="4" t="str">
        <f>IF(LEN(C60)=0,"",Blad1!I56)</f>
        <v>tekenen en construeren</v>
      </c>
      <c r="E60" s="4" t="str">
        <f>IF(LEN(C60)=0,"",Blad1!H56)</f>
        <v>h/v</v>
      </c>
      <c r="F60" s="5" t="str">
        <f>IF(OR(LEN(C60)=0,LEN(Blad1!J56)=0),"",Blad1!J56)</f>
        <v/>
      </c>
      <c r="G60" s="5" t="str">
        <f>IF(LEN(Blad1!N56)=0,"",Blad1!N56)</f>
        <v>6.3 redeneren en tekenen: gebruik maken van instrumenten en apparaten, in het bijzonder: liniaal, gradenboog, rechthoekige driehoek, passer, zelfgemaakt gereedschap, rekenmachine en computer</v>
      </c>
      <c r="H60" s="5" t="str">
        <f>IF(LEN(Blad1!O56)=0,"",Blad1!O56)</f>
        <v>6.3 redeneren en tekenen: gebruik maken van instrumenten en apparaten, in het bijzonder: liniaal, gradenboog, rechthoekige driehoek, passer, zelfgemaakt gereedschap, rekenmachine en computer</v>
      </c>
      <c r="I60" s="5" t="str">
        <f>IF(LEN(Blad1!P56)=0,"",Blad1!P56)</f>
        <v>6.3 redeneren en tekenen: gebruik maken van instrumenten en apparaten, in het bijzonder: liniaal, gradenboog, rechthoekige driehoek, passer, zelfgemaakt gereedschap, rekenmachine en computer</v>
      </c>
      <c r="J60" s="5" t="str">
        <f>IF(LEN(Blad1!R56)=0,"",Blad1!R56)</f>
        <v>WI/K/6</v>
      </c>
      <c r="K60" s="5" t="str">
        <f>IF(LEN(Blad1!S56)=0,"",Blad1!S56)</f>
        <v>X</v>
      </c>
      <c r="L60" s="5" t="str">
        <f>IF(LEN(Blad1!T56)=0,"",Blad1!T56)</f>
        <v>0</v>
      </c>
      <c r="M60" s="5" t="str">
        <f>IF(LEN(Blad1!U56)=0,"",Blad1!U56)</f>
        <v/>
      </c>
      <c r="N60" s="5" t="str">
        <f>IF(LEN(Blad1!V56)=0,"",Blad1!V56)</f>
        <v/>
      </c>
      <c r="O60" s="5" t="str">
        <f>IF(LEN(Blad1!W56)=0,"",Blad1!W56)</f>
        <v/>
      </c>
    </row>
    <row r="61" spans="1:15" s="4" customFormat="1" ht="60" x14ac:dyDescent="0.25">
      <c r="A61" s="4" t="str">
        <f>IF(Blad1!C57=Blad1!C56,"",Blad1!E57)</f>
        <v/>
      </c>
      <c r="B61" s="5" t="str">
        <f>IF(Blad1!C57*10+Blad1!D57=Blad1!C56*10+Blad1!D56,"",Blad1!F57)</f>
        <v/>
      </c>
      <c r="C61" s="5" t="str">
        <f>IF(Blad1!B57=Blad1!B56,"",Blad1!G57)</f>
        <v>Gelijkvormigheid</v>
      </c>
      <c r="D61" s="4" t="str">
        <f>IF(LEN(C61)=0,"",Blad1!I57)</f>
        <v>redeneren in de (vlakke) meetkunde</v>
      </c>
      <c r="E61" s="4" t="str">
        <f>IF(LEN(C61)=0,"",Blad1!H57)</f>
        <v>h/v</v>
      </c>
      <c r="F61" s="5" t="str">
        <f>IF(OR(LEN(C61)=0,LEN(Blad1!J57)=0),"",Blad1!J57)</f>
        <v>evenwijdige lijnen, snijdende lijnen, richting, afstand, gelijkvormigheid (g/t)</v>
      </c>
      <c r="G61" s="5" t="str">
        <f>IF(LEN(Blad1!N57)=0,"",Blad1!N57)</f>
        <v>6.3 redeneren en tekenen: bij redeneren, tekenen en berekenen van hoeken, afstanden en patronen gebruik maken van gelijke verhoudingen, waaronder rekenen met vergrotingen en verkleiningen; alleen in platte vlak</v>
      </c>
      <c r="H61" s="5" t="str">
        <f>IF(LEN(Blad1!O57)=0,"",Blad1!O57)</f>
        <v>6.3 redeneren en tekenen: bij redeneren, tekenen en berekenen van hoeken, afstanden en patronen, gebruik maken gelijke verhoudingen, waaronder rekenen met vergrotingen en verkleiningen; alleen in platte vlak</v>
      </c>
      <c r="I61" s="5" t="str">
        <f>IF(LEN(Blad1!P57)=0,"",Blad1!P57)</f>
        <v>6.3 redeneren en tekenen: bij redeneren, tekenen en berekenen van hoeken, afstanden en patronen, gebruik maken van gelijke verhoudingen, waaronder rekenen met vergrotingen en verkleiningen; ook in ruimtelijke situaties</v>
      </c>
      <c r="J61" s="5" t="str">
        <f>IF(LEN(Blad1!R57)=0,"",Blad1!R57)</f>
        <v>WI/K/6</v>
      </c>
      <c r="K61" s="5" t="str">
        <f>IF(LEN(Blad1!S57)=0,"",Blad1!S57)</f>
        <v>X</v>
      </c>
      <c r="L61" s="5" t="str">
        <f>IF(LEN(Blad1!T57)=0,"",Blad1!T57)</f>
        <v>0</v>
      </c>
      <c r="M61" s="5" t="str">
        <f>IF(LEN(Blad1!U57)=0,"",Blad1!U57)</f>
        <v>WI/V/1</v>
      </c>
      <c r="N61" s="5" t="str">
        <f>IF(LEN(Blad1!V57)=0,"",Blad1!V57)</f>
        <v>X</v>
      </c>
      <c r="O61" s="5" t="str">
        <f>IF(LEN(Blad1!W57)=0,"",Blad1!W57)</f>
        <v/>
      </c>
    </row>
    <row r="62" spans="1:15" s="4" customFormat="1" ht="60" x14ac:dyDescent="0.25">
      <c r="A62" s="4" t="str">
        <f>IF(Blad1!C58=Blad1!C57,"",Blad1!E58)</f>
        <v>Verbanden en formules</v>
      </c>
      <c r="B62" s="5" t="str">
        <f>IF(Blad1!C58*10+Blad1!D58=Blad1!C57*10+Blad1!D57,"",Blad1!F58)</f>
        <v>Grafieken, tabellen, verbanden en formules</v>
      </c>
      <c r="C62" s="5" t="str">
        <f>IF(Blad1!B58=Blad1!B57,"",Blad1!G58)</f>
        <v>Grafieken tekenen</v>
      </c>
      <c r="D62" s="4" t="str">
        <f>IF(LEN(C62)=0,"",Blad1!I58)</f>
        <v>representaties-grafiek tekenen</v>
      </c>
      <c r="E62" s="4" t="str">
        <f>IF(LEN(C62)=0,"",Blad1!H58)</f>
        <v>vmbo</v>
      </c>
      <c r="F62" s="5" t="str">
        <f>IF(OR(LEN(C62)=0,LEN(Blad1!J58)=0),"",Blad1!J58)</f>
        <v>tabel, (woord)formule, grafiek</v>
      </c>
      <c r="G62" s="5" t="str">
        <f>IF(LEN(Blad1!N58)=0,"",Blad1!N58)</f>
        <v>4.3 grafieken tekenen, aflezen, interpreteren en vergelijken:  in een gegeven assenstelsel een grafiek tekenen van het verband tussen variabelen in een gegeven situatie</v>
      </c>
      <c r="H62" s="5" t="str">
        <f>IF(LEN(Blad1!O58)=0,"",Blad1!O58)</f>
        <v>4.3 grafieken tekenen, aflezen, interpreteren en vergelijken:  een grafiek tekenen van het verband tussen variabelen in een gegeven situatie, in het bijzonder hierbij een passende schaalverdeling kiezen en coördinaten van punten bepalen</v>
      </c>
      <c r="I62" s="5" t="str">
        <f>IF(LEN(Blad1!P58)=0,"",Blad1!P58)</f>
        <v>4.3 grafieken tekenen, aflezen, interpreteren en vergelijken:  een grafiek tekenen van het verband tussen variabelen in een gegeven situatie, in het bijzonder hierbij een passende schaalverdeling kiezen en coördinaten van punten bepalen</v>
      </c>
      <c r="J62" s="5" t="str">
        <f>IF(LEN(Blad1!R58)=0,"",Blad1!R58)</f>
        <v>WI/K/4</v>
      </c>
      <c r="K62" s="5" t="str">
        <f>IF(LEN(Blad1!S58)=0,"",Blad1!S58)</f>
        <v>X</v>
      </c>
      <c r="L62" s="5" t="str">
        <f>IF(LEN(Blad1!T58)=0,"",Blad1!T58)</f>
        <v>0</v>
      </c>
      <c r="M62" s="5" t="str">
        <f>IF(LEN(Blad1!U58)=0,"",Blad1!U58)</f>
        <v/>
      </c>
      <c r="N62" s="5" t="str">
        <f>IF(LEN(Blad1!V58)=0,"",Blad1!V58)</f>
        <v/>
      </c>
      <c r="O62" s="5" t="str">
        <f>IF(LEN(Blad1!W58)=0,"",Blad1!W58)</f>
        <v/>
      </c>
    </row>
    <row r="63" spans="1:15" s="4" customFormat="1" ht="45" x14ac:dyDescent="0.25">
      <c r="A63" s="4" t="str">
        <f>IF(Blad1!C59=Blad1!C58,"",Blad1!E59)</f>
        <v/>
      </c>
      <c r="B63" s="5" t="str">
        <f>IF(Blad1!C59*10+Blad1!D59=Blad1!C58*10+Blad1!D58,"",Blad1!F59)</f>
        <v/>
      </c>
      <c r="C63" s="5" t="str">
        <f>IF(Blad1!B59=Blad1!B58,"",Blad1!G59)</f>
        <v>Verbanden beschrijven</v>
      </c>
      <c r="D63" s="4" t="str">
        <f>IF(LEN(C63)=0,"",Blad1!I59)</f>
        <v>verband beschrijven</v>
      </c>
      <c r="E63" s="4" t="str">
        <f>IF(LEN(C63)=0,"",Blad1!H59)</f>
        <v>vmbo</v>
      </c>
      <c r="F63" s="5" t="str">
        <f>IF(OR(LEN(C63)=0,LEN(Blad1!J59)=0),"",Blad1!J59)</f>
        <v/>
      </c>
      <c r="G63" s="5" t="str">
        <f>IF(LEN(Blad1!N59)=0,"",Blad1!N59)</f>
        <v>4.2 tabellen maken, aflezen, vergelijken en interpreteren: een tabel maken van het verband tussen variabelen in een gegeven situatie</v>
      </c>
      <c r="H63" s="5" t="str">
        <f>IF(LEN(Blad1!O59)=0,"",Blad1!O59)</f>
        <v>4.2 tabellen maken, aflezen, vergelijken en interpreteren: een tabel maken van het verband tussen variabelen in een gegeven situatie</v>
      </c>
      <c r="I63" s="5" t="str">
        <f>IF(LEN(Blad1!P59)=0,"",Blad1!P59)</f>
        <v>4.2 tabellen maken, aflezen, vergelijken en interpreteren: een tabel maken van het verband tussen variabelen in een gegeven situatie</v>
      </c>
      <c r="J63" s="5" t="str">
        <f>IF(LEN(Blad1!R59)=0,"",Blad1!R59)</f>
        <v>WI/K/4</v>
      </c>
      <c r="K63" s="5" t="str">
        <f>IF(LEN(Blad1!S59)=0,"",Blad1!S59)</f>
        <v>X</v>
      </c>
      <c r="L63" s="5" t="str">
        <f>IF(LEN(Blad1!T59)=0,"",Blad1!T59)</f>
        <v>0</v>
      </c>
      <c r="M63" s="5" t="str">
        <f>IF(LEN(Blad1!U59)=0,"",Blad1!U59)</f>
        <v/>
      </c>
      <c r="N63" s="5" t="str">
        <f>IF(LEN(Blad1!V59)=0,"",Blad1!V59)</f>
        <v/>
      </c>
      <c r="O63" s="5" t="str">
        <f>IF(LEN(Blad1!W59)=0,"",Blad1!W59)</f>
        <v/>
      </c>
    </row>
    <row r="64" spans="1:15" s="4" customFormat="1" ht="30" x14ac:dyDescent="0.25">
      <c r="A64" s="4" t="str">
        <f>IF(Blad1!C60=Blad1!C59,"",Blad1!E60)</f>
        <v/>
      </c>
      <c r="B64" s="5" t="str">
        <f>IF(Blad1!C60*10+Blad1!D60=Blad1!C59*10+Blad1!D59,"",Blad1!F60)</f>
        <v/>
      </c>
      <c r="C64" s="5" t="str">
        <f>IF(Blad1!B60=Blad1!B59,"",Blad1!G60)</f>
        <v/>
      </c>
      <c r="D64" s="4" t="str">
        <f>IF(LEN(C64)=0,"",Blad1!I60)</f>
        <v/>
      </c>
      <c r="E64" s="4" t="str">
        <f>IF(LEN(C64)=0,"",Blad1!H60)</f>
        <v/>
      </c>
      <c r="F64" s="5" t="str">
        <f>IF(OR(LEN(C64)=0,LEN(Blad1!J60)=0),"",Blad1!J60)</f>
        <v/>
      </c>
      <c r="G64" s="5" t="str">
        <f>IF(LEN(Blad1!N60)=0,"",Blad1!N60)</f>
        <v>4.2 tabellen maken, aflezen, vergelijken en interpreteren: regelmatigheden in een tabel vaststellen</v>
      </c>
      <c r="H64" s="5" t="str">
        <f>IF(LEN(Blad1!O60)=0,"",Blad1!O60)</f>
        <v>4.2 tabellen maken, aflezen, vergelijken en interpreteren: regelmatigheden in een tabel vaststellen en beschrijven</v>
      </c>
      <c r="I64" s="5" t="str">
        <f>IF(LEN(Blad1!P60)=0,"",Blad1!P60)</f>
        <v>4.2 tabellen maken, aflezen, vergelijken en interpreteren: regelmatigheden in een tabel vaststellen en beschrijven</v>
      </c>
      <c r="J64" s="5" t="str">
        <f>IF(LEN(Blad1!R60)=0,"",Blad1!R60)</f>
        <v>WI/K/4</v>
      </c>
      <c r="K64" s="5" t="str">
        <f>IF(LEN(Blad1!S60)=0,"",Blad1!S60)</f>
        <v>X</v>
      </c>
      <c r="L64" s="5" t="str">
        <f>IF(LEN(Blad1!T60)=0,"",Blad1!T60)</f>
        <v>0</v>
      </c>
      <c r="M64" s="5" t="str">
        <f>IF(LEN(Blad1!U60)=0,"",Blad1!U60)</f>
        <v/>
      </c>
      <c r="N64" s="5" t="str">
        <f>IF(LEN(Blad1!V60)=0,"",Blad1!V60)</f>
        <v/>
      </c>
      <c r="O64" s="5" t="str">
        <f>IF(LEN(Blad1!W60)=0,"",Blad1!W60)</f>
        <v/>
      </c>
    </row>
    <row r="65" spans="1:15" s="4" customFormat="1" ht="60" x14ac:dyDescent="0.25">
      <c r="A65" s="4" t="str">
        <f>IF(Blad1!C61=Blad1!C60,"",Blad1!E61)</f>
        <v/>
      </c>
      <c r="B65" s="5" t="str">
        <f>IF(Blad1!C61*10+Blad1!D61=Blad1!C60*10+Blad1!D60,"",Blad1!F61)</f>
        <v/>
      </c>
      <c r="C65" s="5" t="str">
        <f>IF(Blad1!B61=Blad1!B60,"",Blad1!G61)</f>
        <v/>
      </c>
      <c r="D65" s="4" t="str">
        <f>IF(LEN(C65)=0,"",Blad1!I61)</f>
        <v/>
      </c>
      <c r="E65" s="4" t="str">
        <f>IF(LEN(C65)=0,"",Blad1!H61)</f>
        <v/>
      </c>
      <c r="F65" s="5" t="str">
        <f>IF(OR(LEN(C65)=0,LEN(Blad1!J61)=0),"",Blad1!J61)</f>
        <v/>
      </c>
      <c r="G65" s="5" t="str">
        <f>IF(LEN(Blad1!N61)=0,"",Blad1!N61)</f>
        <v>4.2 tabellen maken, aflezen, vergelijken en interpreteren: grootste of kleinste waarde vaststellen in een tabel, controleren of een gegeven verband bij een gegeven tabel hoort en bij een gegeven tabel conclusies trekken over de bijbehorende situatie</v>
      </c>
      <c r="H65" s="5" t="str">
        <f>IF(LEN(Blad1!O61)=0,"",Blad1!O61)</f>
        <v>4.2 tabellen maken, aflezen, vergelijken en interpreteren: grootste of kleinste waarde vaststellen in een tabel, controleren of een gegeven verband bij een gegeven tabel hoort en bij een gegeven tabel conclusies trekken over de bijbehorende situatie</v>
      </c>
      <c r="I65" s="5" t="str">
        <f>IF(LEN(Blad1!P61)=0,"",Blad1!P61)</f>
        <v>4.2 tabellen maken, aflezen, vergelijken en interpreteren: grootste of kleinste waarde vaststellen in een tabel, controleren of een gegeven verband bij een gegeven tabel hoort en bij een gegeven tabel conclusies trekken over de bijbehorende situatie</v>
      </c>
      <c r="J65" s="5" t="str">
        <f>IF(LEN(Blad1!R61)=0,"",Blad1!R61)</f>
        <v>WI/K/4</v>
      </c>
      <c r="K65" s="5" t="str">
        <f>IF(LEN(Blad1!S61)=0,"",Blad1!S61)</f>
        <v>X</v>
      </c>
      <c r="L65" s="5" t="str">
        <f>IF(LEN(Blad1!T61)=0,"",Blad1!T61)</f>
        <v>0</v>
      </c>
      <c r="M65" s="5" t="str">
        <f>IF(LEN(Blad1!U61)=0,"",Blad1!U61)</f>
        <v/>
      </c>
      <c r="N65" s="5" t="str">
        <f>IF(LEN(Blad1!V61)=0,"",Blad1!V61)</f>
        <v/>
      </c>
      <c r="O65" s="5" t="str">
        <f>IF(LEN(Blad1!W61)=0,"",Blad1!W61)</f>
        <v/>
      </c>
    </row>
    <row r="66" spans="1:15" s="4" customFormat="1" ht="105" x14ac:dyDescent="0.25">
      <c r="A66" s="4" t="str">
        <f>IF(Blad1!C62=Blad1!C61,"",Blad1!E62)</f>
        <v/>
      </c>
      <c r="B66" s="5" t="str">
        <f>IF(Blad1!C62*10+Blad1!D62=Blad1!C61*10+Blad1!D61,"",Blad1!F62)</f>
        <v/>
      </c>
      <c r="C66" s="5" t="str">
        <f>IF(Blad1!B62=Blad1!B61,"",Blad1!G62)</f>
        <v/>
      </c>
      <c r="D66" s="4" t="str">
        <f>IF(LEN(C66)=0,"",Blad1!I62)</f>
        <v/>
      </c>
      <c r="E66" s="4" t="str">
        <f>IF(LEN(C66)=0,"",Blad1!H62)</f>
        <v/>
      </c>
      <c r="F66" s="5" t="str">
        <f>IF(OR(LEN(C66)=0,LEN(Blad1!J62)=0),"",Blad1!J62)</f>
        <v/>
      </c>
      <c r="G66" s="5" t="str">
        <f>IF(LEN(Blad1!N62)=0,"",Blad1!N62)</f>
        <v>4.4 werken met woordformules: bij een gegeven woordformule vaststellen, of daarmee in een gegeven situatie het verband tussen de variabelen beschreven is en in een gegeven situatie vaststellen welke variabelen met elkaar in verband staan</v>
      </c>
      <c r="H66" s="5" t="str">
        <f>IF(LEN(Blad1!O62)=0,"",Blad1!O62)</f>
        <v>4.4 werken met (woord)formules: bij een gegeven (woord)formule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v>
      </c>
      <c r="I66" s="5" t="str">
        <f>IF(LEN(Blad1!P62)=0,"",Blad1!P62)</f>
        <v>4.4 werken met formules: bij een gegeven formule vaststellen, of daarmee in een gegeven situatie het verband tussen de variabelen beschreven is, in een gegeven situatie vaststellen welke variabelen met elkaar in verband staan, woordformules omzetten in formules waarin variabelen door één letter worden weergegeven en bij een verandering in een variabele het effect aangeven op de andere variabele</v>
      </c>
      <c r="J66" s="5" t="str">
        <f>IF(LEN(Blad1!R62)=0,"",Blad1!R62)</f>
        <v>WI/K/4</v>
      </c>
      <c r="K66" s="5" t="str">
        <f>IF(LEN(Blad1!S62)=0,"",Blad1!S62)</f>
        <v>X</v>
      </c>
      <c r="L66" s="5" t="str">
        <f>IF(LEN(Blad1!T62)=0,"",Blad1!T62)</f>
        <v>0</v>
      </c>
      <c r="M66" s="5" t="str">
        <f>IF(LEN(Blad1!U62)=0,"",Blad1!U62)</f>
        <v/>
      </c>
      <c r="N66" s="5" t="str">
        <f>IF(LEN(Blad1!V62)=0,"",Blad1!V62)</f>
        <v/>
      </c>
      <c r="O66" s="5" t="str">
        <f>IF(LEN(Blad1!W62)=0,"",Blad1!W62)</f>
        <v/>
      </c>
    </row>
    <row r="67" spans="1:15" s="4" customFormat="1" ht="45" x14ac:dyDescent="0.25">
      <c r="A67" s="4" t="str">
        <f>IF(Blad1!C63=Blad1!C62,"",Blad1!E63)</f>
        <v/>
      </c>
      <c r="B67" s="5" t="str">
        <f>IF(Blad1!C63*10+Blad1!D63=Blad1!C62*10+Blad1!D62,"",Blad1!F63)</f>
        <v/>
      </c>
      <c r="C67" s="5" t="str">
        <f>IF(Blad1!B63=Blad1!B62,"",Blad1!G63)</f>
        <v/>
      </c>
      <c r="D67" s="4" t="str">
        <f>IF(LEN(C67)=0,"",Blad1!I63)</f>
        <v/>
      </c>
      <c r="E67" s="4" t="str">
        <f>IF(LEN(C67)=0,"",Blad1!H63)</f>
        <v/>
      </c>
      <c r="F67" s="5" t="str">
        <f>IF(OR(LEN(C67)=0,LEN(Blad1!J63)=0),"",Blad1!J63)</f>
        <v/>
      </c>
      <c r="G67" s="5" t="str">
        <f>IF(LEN(Blad1!N63)=0,"",Blad1!N63)</f>
        <v/>
      </c>
      <c r="H67" s="5" t="str">
        <f>IF(LEN(Blad1!O63)=0,"",Blad1!O63)</f>
        <v>4.5 rekenen met (woord)formules: een schakeling van elementaire rekenacties omzetten in een (woord)formule en omgekeerd</v>
      </c>
      <c r="I67" s="5" t="str">
        <f>IF(LEN(Blad1!P63)=0,"",Blad1!P63)</f>
        <v>4.5 rekenen met formules: een schakeling van elementaire rekenacties omzetten in een formule en omgekeerd</v>
      </c>
      <c r="J67" s="5" t="str">
        <f>IF(LEN(Blad1!R63)=0,"",Blad1!R63)</f>
        <v>WI/K/4</v>
      </c>
      <c r="K67" s="5" t="str">
        <f>IF(LEN(Blad1!S63)=0,"",Blad1!S63)</f>
        <v>X</v>
      </c>
      <c r="L67" s="5" t="str">
        <f>IF(LEN(Blad1!T63)=0,"",Blad1!T63)</f>
        <v>0</v>
      </c>
      <c r="M67" s="5" t="str">
        <f>IF(LEN(Blad1!U63)=0,"",Blad1!U63)</f>
        <v/>
      </c>
      <c r="N67" s="5" t="str">
        <f>IF(LEN(Blad1!V63)=0,"",Blad1!V63)</f>
        <v/>
      </c>
      <c r="O67" s="5" t="str">
        <f>IF(LEN(Blad1!W63)=0,"",Blad1!W63)</f>
        <v/>
      </c>
    </row>
    <row r="68" spans="1:15" s="4" customFormat="1" ht="90" x14ac:dyDescent="0.25">
      <c r="A68" s="4" t="str">
        <f>IF(Blad1!C64=Blad1!C63,"",Blad1!E64)</f>
        <v/>
      </c>
      <c r="B68" s="5" t="str">
        <f>IF(Blad1!C64*10+Blad1!D64=Blad1!C63*10+Blad1!D63,"",Blad1!F64)</f>
        <v/>
      </c>
      <c r="C68" s="5" t="str">
        <f>IF(Blad1!B64=Blad1!B63,"",Blad1!G64)</f>
        <v>Grafieken analyseren</v>
      </c>
      <c r="D68" s="4" t="str">
        <f>IF(LEN(C68)=0,"",Blad1!I64)</f>
        <v>kenmerken grafiek</v>
      </c>
      <c r="E68" s="4" t="str">
        <f>IF(LEN(C68)=0,"",Blad1!H64)</f>
        <v>vmbo</v>
      </c>
      <c r="F68" s="5" t="str">
        <f>IF(OR(LEN(C68)=0,LEN(Blad1!J64)=0),"",Blad1!J64)</f>
        <v>stijgen, dalen, constant, minimum, maximum, periodiek (k/g/t)</v>
      </c>
      <c r="G68" s="5" t="str">
        <f>IF(LEN(Blad1!N64)=0,"",Blad1!N64)</f>
        <v>4.3 grafieken tekenen, aflezen, interpreteren en vergelijken: het verloop van een grafiek of interval beschrijven met de termen constant, stijgend of dalend, controleren of een gegeven verband bij een gegeven grafiek hoort en uit het verloop de vorm en de plaats van punten op de grafiek conclusies trekken over de bijbehorende situatie</v>
      </c>
      <c r="H68" s="5" t="str">
        <f>IF(LEN(Blad1!O64)=0,"",Blad1!O64)</f>
        <v>4.3 grafieken tekenen, aflezen, interpreteren en vergelijken: het verloop van een grafiek of interval beschrijven met de termen constant, stijgend of dalend en periodiek, ontroleren of een gegeven verband bij een gegeven grafiek hoort en uit het verloop, de vorm en de plaats van punten op de grafiek conclusies trekken over de bijbehorende situatie</v>
      </c>
      <c r="I68" s="5" t="str">
        <f>IF(LEN(Blad1!P64)=0,"",Blad1!P64)</f>
        <v>4.3 grafieken tekenen, aflezen, interpreteren en vergelijken: het verloop van een grafiek of interval beschrijven met de termen constant, stijgend of dalend en periodiek, controleren of een gegeven verband bij een gegeven grafiek hoort en uit het verloop, de vorm en de plaats van punten op de grafiek conclusies trekken over de bijbehorende situatie</v>
      </c>
      <c r="J68" s="5" t="str">
        <f>IF(LEN(Blad1!R64)=0,"",Blad1!R64)</f>
        <v>WI/K/4</v>
      </c>
      <c r="K68" s="5" t="str">
        <f>IF(LEN(Blad1!S64)=0,"",Blad1!S64)</f>
        <v>X</v>
      </c>
      <c r="L68" s="5" t="str">
        <f>IF(LEN(Blad1!T64)=0,"",Blad1!T64)</f>
        <v>0</v>
      </c>
      <c r="M68" s="5" t="str">
        <f>IF(LEN(Blad1!U64)=0,"",Blad1!U64)</f>
        <v/>
      </c>
      <c r="N68" s="5" t="str">
        <f>IF(LEN(Blad1!V64)=0,"",Blad1!V64)</f>
        <v/>
      </c>
      <c r="O68" s="5" t="str">
        <f>IF(LEN(Blad1!W64)=0,"",Blad1!W64)</f>
        <v/>
      </c>
    </row>
    <row r="69" spans="1:15" s="4" customFormat="1" ht="60" x14ac:dyDescent="0.25">
      <c r="A69" s="4" t="str">
        <f>IF(Blad1!C65=Blad1!C64,"",Blad1!E65)</f>
        <v/>
      </c>
      <c r="B69" s="5" t="str">
        <f>IF(Blad1!C65*10+Blad1!D65=Blad1!C64*10+Blad1!D64,"",Blad1!F65)</f>
        <v/>
      </c>
      <c r="C69" s="5" t="str">
        <f>IF(Blad1!B65=Blad1!B64,"",Blad1!G65)</f>
        <v/>
      </c>
      <c r="D69" s="4" t="str">
        <f>IF(LEN(C69)=0,"",Blad1!I65)</f>
        <v/>
      </c>
      <c r="E69" s="4" t="str">
        <f>IF(LEN(C69)=0,"",Blad1!H65)</f>
        <v/>
      </c>
      <c r="F69" s="5" t="str">
        <f>IF(OR(LEN(C69)=0,LEN(Blad1!J65)=0),"",Blad1!J65)</f>
        <v/>
      </c>
      <c r="G69" s="5" t="str">
        <f>IF(LEN(Blad1!N65)=0,"",Blad1!N65)</f>
        <v>4.3 grafieken tekenen, aflezen, interpreteren en vergelijken: aflezen welke minima en maxima er op een gegeven interval zijn en coördinaten van punten van een grafiek aflezen, berekenen of benaderen</v>
      </c>
      <c r="H69" s="5" t="str">
        <f>IF(LEN(Blad1!O65)=0,"",Blad1!O65)</f>
        <v>4.3 grafieken tekenen, aflezen, interpreteren en vergelijken: aflezen welke minima en maxima er op een gegeven interval zijn en coördinaten van punten van een grafiek aflezen, berekenen of benaderen</v>
      </c>
      <c r="I69" s="5" t="str">
        <f>IF(LEN(Blad1!P65)=0,"",Blad1!P65)</f>
        <v>4.3 grafieken tekenen, aflezen, interpreteren en vergelijken: aflezen welke minima en maxima er op een gegeven interval zijnen coördinaten van punten van een grafiek aflezen, berekenen of benaderen</v>
      </c>
      <c r="J69" s="5" t="str">
        <f>IF(LEN(Blad1!R65)=0,"",Blad1!R65)</f>
        <v>WI/K/4</v>
      </c>
      <c r="K69" s="5" t="str">
        <f>IF(LEN(Blad1!S65)=0,"",Blad1!S65)</f>
        <v>X</v>
      </c>
      <c r="L69" s="5" t="str">
        <f>IF(LEN(Blad1!T65)=0,"",Blad1!T65)</f>
        <v>0</v>
      </c>
      <c r="M69" s="5" t="str">
        <f>IF(LEN(Blad1!U65)=0,"",Blad1!U65)</f>
        <v/>
      </c>
      <c r="N69" s="5" t="str">
        <f>IF(LEN(Blad1!V65)=0,"",Blad1!V65)</f>
        <v/>
      </c>
      <c r="O69" s="5" t="str">
        <f>IF(LEN(Blad1!W65)=0,"",Blad1!W65)</f>
        <v/>
      </c>
    </row>
    <row r="70" spans="1:15" s="4" customFormat="1" ht="45" x14ac:dyDescent="0.25">
      <c r="A70" s="4" t="str">
        <f>IF(Blad1!C66=Blad1!C65,"",Blad1!E66)</f>
        <v/>
      </c>
      <c r="B70" s="5" t="str">
        <f>IF(Blad1!C66*10+Blad1!D66=Blad1!C65*10+Blad1!D65,"",Blad1!F66)</f>
        <v/>
      </c>
      <c r="C70" s="5" t="str">
        <f>IF(Blad1!B66=Blad1!B65,"",Blad1!G66)</f>
        <v>Vaktaal grafieken, tabellen, formules</v>
      </c>
      <c r="D70" s="4" t="str">
        <f>IF(LEN(C70)=0,"",Blad1!I66)</f>
        <v>vaktaal grafieken, tabellen, formules</v>
      </c>
      <c r="E70" s="4" t="str">
        <f>IF(LEN(C70)=0,"",Blad1!H66)</f>
        <v>vmbo</v>
      </c>
      <c r="F70" s="5" t="str">
        <f>IF(OR(LEN(C70)=0,LEN(Blad1!J66)=0),"",Blad1!J66)</f>
        <v>snijden, snijpunt, assen(stelsel), coördinaten, eenheid, invoervariabele, uitvoervariabele, ingansgvariabele, uitgangsvariabele</v>
      </c>
      <c r="G70" s="5" t="str">
        <f>IF(LEN(Blad1!N66)=0,"",Blad1!N66)</f>
        <v>3.7 adequate (wiskunde)taal gebruiken als communicatiemiddel</v>
      </c>
      <c r="H70" s="5" t="str">
        <f>IF(LEN(Blad1!O66)=0,"",Blad1!O66)</f>
        <v>3.7 adequate (wiskunde)taal gebruiken als communicatiemiddel</v>
      </c>
      <c r="I70" s="5" t="str">
        <f>IF(LEN(Blad1!P66)=0,"",Blad1!P66)</f>
        <v>3.7 adequate (wiskunde)taal gebruiken als communicatiemiddel</v>
      </c>
      <c r="J70" s="5" t="str">
        <f>IF(LEN(Blad1!R66)=0,"",Blad1!R66)</f>
        <v>WI/K/3</v>
      </c>
      <c r="K70" s="5" t="str">
        <f>IF(LEN(Blad1!S66)=0,"",Blad1!S66)</f>
        <v>X</v>
      </c>
      <c r="L70" s="5" t="str">
        <f>IF(LEN(Blad1!T66)=0,"",Blad1!T66)</f>
        <v>X</v>
      </c>
      <c r="M70" s="5" t="str">
        <f>IF(LEN(Blad1!U66)=0,"",Blad1!U66)</f>
        <v/>
      </c>
      <c r="N70" s="5" t="str">
        <f>IF(LEN(Blad1!V66)=0,"",Blad1!V66)</f>
        <v/>
      </c>
      <c r="O70" s="5" t="str">
        <f>IF(LEN(Blad1!W66)=0,"",Blad1!W66)</f>
        <v/>
      </c>
    </row>
    <row r="71" spans="1:15" s="4" customFormat="1" ht="60" x14ac:dyDescent="0.25">
      <c r="A71" s="4" t="str">
        <f>IF(Blad1!C67=Blad1!C66,"",Blad1!E67)</f>
        <v/>
      </c>
      <c r="B71" s="5" t="str">
        <f>IF(Blad1!C67*10+Blad1!D67=Blad1!C66*10+Blad1!D66,"",Blad1!F67)</f>
        <v/>
      </c>
      <c r="C71" s="5" t="str">
        <f>IF(Blad1!B67=Blad1!B66,"",Blad1!G67)</f>
        <v>Interpoleren en extrapoleren</v>
      </c>
      <c r="D71" s="4" t="str">
        <f>IF(LEN(C71)=0,"",Blad1!I67)</f>
        <v>interpoleren en extrapoleren</v>
      </c>
      <c r="E71" s="4" t="str">
        <f>IF(LEN(C71)=0,"",Blad1!H67)</f>
        <v>vmbo</v>
      </c>
      <c r="F71" s="5" t="str">
        <f>IF(OR(LEN(C71)=0,LEN(Blad1!J67)=0),"",Blad1!J67)</f>
        <v/>
      </c>
      <c r="G71" s="5" t="str">
        <f>IF(LEN(Blad1!N67)=0,"",Blad1!N67)</f>
        <v>4.3 grafieken tekenen, aflezen, interpreteren en vergelijken: aflezen welke minima en maxima er op een gegeven interval zijn en coördinaten van punten van een grafiek aflezen, berekenen of benaderen</v>
      </c>
      <c r="H71" s="5" t="str">
        <f>IF(LEN(Blad1!O67)=0,"",Blad1!O67)</f>
        <v>4.3 grafieken tekenen, aflezen, interpreteren en vergelijken: aflezen welke minima en maxima er op een gegeven interval zijn en coördinaten van punten van een grafiek aflezen, berekenen of benaderen</v>
      </c>
      <c r="I71" s="5" t="str">
        <f>IF(LEN(Blad1!P67)=0,"",Blad1!P67)</f>
        <v>4.3 grafieken tekenen, aflezen, interpreteren en vergelijken: aflezen welke minima en maxima er op een gegeven interval zijnen coördinaten van punten van een grafiek aflezen, berekenen of benaderen</v>
      </c>
      <c r="J71" s="5" t="str">
        <f>IF(LEN(Blad1!R67)=0,"",Blad1!R67)</f>
        <v>WI/K/4</v>
      </c>
      <c r="K71" s="5" t="str">
        <f>IF(LEN(Blad1!S67)=0,"",Blad1!S67)</f>
        <v>X</v>
      </c>
      <c r="L71" s="5" t="str">
        <f>IF(LEN(Blad1!T67)=0,"",Blad1!T67)</f>
        <v>0</v>
      </c>
      <c r="M71" s="5" t="str">
        <f>IF(LEN(Blad1!U67)=0,"",Blad1!U67)</f>
        <v/>
      </c>
      <c r="N71" s="5" t="str">
        <f>IF(LEN(Blad1!V67)=0,"",Blad1!V67)</f>
        <v/>
      </c>
      <c r="O71" s="5" t="str">
        <f>IF(LEN(Blad1!W67)=0,"",Blad1!W67)</f>
        <v/>
      </c>
    </row>
    <row r="72" spans="1:15" s="4" customFormat="1" ht="60" x14ac:dyDescent="0.25">
      <c r="A72" s="4" t="str">
        <f>IF(Blad1!C68=Blad1!C67,"",Blad1!E68)</f>
        <v/>
      </c>
      <c r="B72" s="5" t="str">
        <f>IF(Blad1!C68*10+Blad1!D68=Blad1!C67*10+Blad1!D67,"",Blad1!F68)</f>
        <v/>
      </c>
      <c r="C72" s="5" t="str">
        <f>IF(Blad1!B68=Blad1!B67,"",Blad1!G68)</f>
        <v>Som of verschil van verbanden</v>
      </c>
      <c r="D72" s="4" t="str">
        <f>IF(LEN(C72)=0,"",Blad1!I68)</f>
        <v>som-verschilgrafiek</v>
      </c>
      <c r="E72" s="4" t="str">
        <f>IF(LEN(C72)=0,"",Blad1!H68)</f>
        <v>h/v</v>
      </c>
      <c r="F72" s="5" t="str">
        <f>IF(OR(LEN(C72)=0,LEN(Blad1!J68)=0),"",Blad1!J68)</f>
        <v/>
      </c>
      <c r="G72" s="5" t="str">
        <f>IF(LEN(Blad1!N68)=0,"",Blad1!N68)</f>
        <v/>
      </c>
      <c r="H72" s="5" t="str">
        <f>IF(LEN(Blad1!O68)=0,"",Blad1!O68)</f>
        <v/>
      </c>
      <c r="I72" s="5" t="str">
        <f>IF(LEN(Blad1!P68)=0,"",Blad1!P68)</f>
        <v>4.1 eenvoudige machtsverbanden van de vorm y = a x^n waarbij n een positief en geheel getal is herkennen en gebruiken: som en verschilverbanden interpreteren en een grafiek van de vorm y = a x^n + b tekenen</v>
      </c>
      <c r="J72" s="5" t="str">
        <f>IF(LEN(Blad1!R68)=0,"",Blad1!R68)</f>
        <v/>
      </c>
      <c r="K72" s="5" t="str">
        <f>IF(LEN(Blad1!S68)=0,"",Blad1!S68)</f>
        <v/>
      </c>
      <c r="L72" s="5" t="str">
        <f>IF(LEN(Blad1!T68)=0,"",Blad1!T68)</f>
        <v/>
      </c>
      <c r="M72" s="5" t="str">
        <f>IF(LEN(Blad1!U68)=0,"",Blad1!U68)</f>
        <v>WI/V/1</v>
      </c>
      <c r="N72" s="5" t="str">
        <f>IF(LEN(Blad1!V68)=0,"",Blad1!V68)</f>
        <v>X</v>
      </c>
      <c r="O72" s="5" t="str">
        <f>IF(LEN(Blad1!W68)=0,"",Blad1!W68)</f>
        <v/>
      </c>
    </row>
    <row r="73" spans="1:15" s="4" customFormat="1" ht="75" x14ac:dyDescent="0.25">
      <c r="A73" s="4" t="str">
        <f>IF(Blad1!C69=Blad1!C68,"",Blad1!E69)</f>
        <v/>
      </c>
      <c r="B73" s="5" t="str">
        <f>IF(Blad1!C69*10+Blad1!D69=Blad1!C68*10+Blad1!D68,"",Blad1!F69)</f>
        <v/>
      </c>
      <c r="C73" s="5" t="str">
        <f>IF(Blad1!B69=Blad1!B68,"",Blad1!G69)</f>
        <v/>
      </c>
      <c r="D73" s="4" t="str">
        <f>IF(LEN(C73)=0,"",Blad1!I69)</f>
        <v/>
      </c>
      <c r="E73" s="4" t="str">
        <f>IF(LEN(C73)=0,"",Blad1!H69)</f>
        <v/>
      </c>
      <c r="F73" s="5" t="str">
        <f>IF(OR(LEN(C73)=0,LEN(Blad1!J69)=0),"",Blad1!J69)</f>
        <v/>
      </c>
      <c r="G73" s="5" t="str">
        <f>IF(LEN(Blad1!N69)=0,"",Blad1!N69)</f>
        <v/>
      </c>
      <c r="H73" s="5" t="str">
        <f>IF(LEN(Blad1!O69)=0,"",Blad1!O69)</f>
        <v>4.6 in een gegeven situatie de voorstellingsvormen tabel, grafiek, (woord)formule of verwoording met elkaar in verband brengen: bij twee functionele verbanden hun som en hun verschil beschrijven met één of meer voorstellingsvormen, mits dat in de gegeven situatie zinvol is</v>
      </c>
      <c r="I73" s="5" t="str">
        <f>IF(LEN(Blad1!P69)=0,"",Blad1!P69)</f>
        <v>4.6 in een gegeven situatie de voorstellingsvormen tabel, grafiek, formule of verwoording met elkaar in verband brengen: bij twee functionele verbanden hun som en hun verschil beschrijven met één of meer voorstellingsvormen, mits dat in de gegeven situatie zinvol is</v>
      </c>
      <c r="J73" s="5" t="str">
        <f>IF(LEN(Blad1!R69)=0,"",Blad1!R69)</f>
        <v>WI/K/4</v>
      </c>
      <c r="K73" s="5" t="str">
        <f>IF(LEN(Blad1!S69)=0,"",Blad1!S69)</f>
        <v>X</v>
      </c>
      <c r="L73" s="5" t="str">
        <f>IF(LEN(Blad1!T69)=0,"",Blad1!T69)</f>
        <v>0</v>
      </c>
      <c r="M73" s="5" t="str">
        <f>IF(LEN(Blad1!U69)=0,"",Blad1!U69)</f>
        <v/>
      </c>
      <c r="N73" s="5" t="str">
        <f>IF(LEN(Blad1!V69)=0,"",Blad1!V69)</f>
        <v/>
      </c>
      <c r="O73" s="5" t="str">
        <f>IF(LEN(Blad1!W69)=0,"",Blad1!W69)</f>
        <v/>
      </c>
    </row>
    <row r="74" spans="1:15" s="4" customFormat="1" ht="30" x14ac:dyDescent="0.25">
      <c r="A74" s="4" t="str">
        <f>IF(Blad1!C70=Blad1!C69,"",Blad1!E70)</f>
        <v/>
      </c>
      <c r="B74" s="5" t="str">
        <f>IF(Blad1!C70*10+Blad1!D70=Blad1!C69*10+Blad1!D69,"",Blad1!F70)</f>
        <v/>
      </c>
      <c r="C74" s="5" t="str">
        <f>IF(Blad1!B70=Blad1!B69,"",Blad1!G70)</f>
        <v>Verbanden analyseren</v>
      </c>
      <c r="D74" s="4" t="str">
        <f>IF(LEN(C74)=0,"",Blad1!I70)</f>
        <v>type verbanden</v>
      </c>
      <c r="E74" s="4" t="str">
        <f>IF(LEN(C74)=0,"",Blad1!H70)</f>
        <v>h/v</v>
      </c>
      <c r="F74" s="5" t="str">
        <f>IF(OR(LEN(C74)=0,LEN(Blad1!J70)=0),"",Blad1!J70)</f>
        <v>periodiek (k/g/t), amplitude (g/t), periode (g/t), frequentie (g/t)</v>
      </c>
      <c r="G74" s="5" t="str">
        <f>IF(LEN(Blad1!N70)=0,"",Blad1!N70)</f>
        <v/>
      </c>
      <c r="H74" s="5" t="str">
        <f>IF(LEN(Blad1!O70)=0,"",Blad1!O70)</f>
        <v>4.1 periodieke verbanden herkennen en beschrijven in termen als “een regelmatig terugkerende gebeurtenis”</v>
      </c>
      <c r="I74" s="5" t="str">
        <f>IF(LEN(Blad1!P70)=0,"",Blad1!P70)</f>
        <v>4.1 periodieke verbanden herkennen en gebruiken: de begrippen amplitude, periode en frequentie herkennen en gebruiken</v>
      </c>
      <c r="J74" s="5" t="str">
        <f>IF(LEN(Blad1!R70)=0,"",Blad1!R70)</f>
        <v>WI/K/4</v>
      </c>
      <c r="K74" s="5" t="str">
        <f>IF(LEN(Blad1!S70)=0,"",Blad1!S70)</f>
        <v>X</v>
      </c>
      <c r="L74" s="5" t="str">
        <f>IF(LEN(Blad1!T70)=0,"",Blad1!T70)</f>
        <v>0</v>
      </c>
      <c r="M74" s="5" t="str">
        <f>IF(LEN(Blad1!U70)=0,"",Blad1!U70)</f>
        <v>WI/V/1</v>
      </c>
      <c r="N74" s="5" t="str">
        <f>IF(LEN(Blad1!V70)=0,"",Blad1!V70)</f>
        <v>X</v>
      </c>
      <c r="O74" s="5" t="str">
        <f>IF(LEN(Blad1!W70)=0,"",Blad1!W70)</f>
        <v/>
      </c>
    </row>
    <row r="75" spans="1:15" s="4" customFormat="1" ht="60" x14ac:dyDescent="0.25">
      <c r="A75" s="4" t="str">
        <f>IF(Blad1!C71=Blad1!C70,"",Blad1!E71)</f>
        <v/>
      </c>
      <c r="B75" s="5" t="str">
        <f>IF(Blad1!C71*10+Blad1!D71=Blad1!C70*10+Blad1!D70,"",Blad1!F71)</f>
        <v/>
      </c>
      <c r="C75" s="5" t="str">
        <f>IF(Blad1!B71=Blad1!B70,"",Blad1!G71)</f>
        <v>Representaties van verbanden vergelijken</v>
      </c>
      <c r="D75" s="4" t="str">
        <f>IF(LEN(C75)=0,"",Blad1!I71)</f>
        <v/>
      </c>
      <c r="E75" s="4" t="str">
        <f>IF(LEN(C75)=0,"",Blad1!H71)</f>
        <v>nieuw</v>
      </c>
      <c r="F75" s="5" t="str">
        <f>IF(OR(LEN(C75)=0,LEN(Blad1!J71)=0),"",Blad1!J71)</f>
        <v/>
      </c>
      <c r="G75" s="5" t="str">
        <f>IF(LEN(Blad1!N71)=0,"",Blad1!N71)</f>
        <v/>
      </c>
      <c r="H75" s="5" t="str">
        <f>IF(LEN(Blad1!O71)=0,"",Blad1!O71)</f>
        <v>4.3 grafieken tekenen, aflezen, interpreteren en vergelijken: vaststellen hoe een verandering in de situatie doorwerkt in de grafiek, gewoonlijk in samenhang met tabel en/of (woord)formule</v>
      </c>
      <c r="I75" s="5" t="str">
        <f>IF(LEN(Blad1!P71)=0,"",Blad1!P71)</f>
        <v>4.3 grafieken tekenen, aflezen, interpreteren en vergelijken: vaststellen hoe een verandering in de situatie doorwerkt in de grafiek, gewoonlijk in samenhang met tabel en/of formule</v>
      </c>
      <c r="J75" s="5" t="str">
        <f>IF(LEN(Blad1!R71)=0,"",Blad1!R71)</f>
        <v>WI/K/4</v>
      </c>
      <c r="K75" s="5" t="str">
        <f>IF(LEN(Blad1!S71)=0,"",Blad1!S71)</f>
        <v>X</v>
      </c>
      <c r="L75" s="5" t="str">
        <f>IF(LEN(Blad1!T71)=0,"",Blad1!T71)</f>
        <v>0</v>
      </c>
      <c r="M75" s="5" t="str">
        <f>IF(LEN(Blad1!U71)=0,"",Blad1!U71)</f>
        <v/>
      </c>
      <c r="N75" s="5" t="str">
        <f>IF(LEN(Blad1!V71)=0,"",Blad1!V71)</f>
        <v/>
      </c>
      <c r="O75" s="5" t="str">
        <f>IF(LEN(Blad1!W71)=0,"",Blad1!W71)</f>
        <v/>
      </c>
    </row>
    <row r="76" spans="1:15" s="4" customFormat="1" ht="30" x14ac:dyDescent="0.25">
      <c r="A76" s="4" t="str">
        <f>IF(Blad1!C72=Blad1!C71,"",Blad1!E72)</f>
        <v/>
      </c>
      <c r="B76" s="5" t="str">
        <f>IF(Blad1!C72*10+Blad1!D72=Blad1!C71*10+Blad1!D71,"",Blad1!F72)</f>
        <v/>
      </c>
      <c r="C76" s="5" t="str">
        <f>IF(Blad1!B72=Blad1!B71,"",Blad1!G72)</f>
        <v/>
      </c>
      <c r="D76" s="4" t="str">
        <f>IF(LEN(C76)=0,"",Blad1!I72)</f>
        <v/>
      </c>
      <c r="E76" s="4" t="str">
        <f>IF(LEN(C76)=0,"",Blad1!H72)</f>
        <v/>
      </c>
      <c r="F76" s="5" t="str">
        <f>IF(OR(LEN(C76)=0,LEN(Blad1!J72)=0),"",Blad1!J72)</f>
        <v/>
      </c>
      <c r="G76" s="5" t="str">
        <f>IF(LEN(Blad1!N72)=0,"",Blad1!N72)</f>
        <v/>
      </c>
      <c r="H76" s="5" t="str">
        <f>IF(LEN(Blad1!O72)=0,"",Blad1!O72)</f>
        <v>4.4 werken met woordformules: vaststellen hoe een verandering in de situatie doorwerkt in de formule en omgekeerd</v>
      </c>
      <c r="I76" s="5" t="str">
        <f>IF(LEN(Blad1!P72)=0,"",Blad1!P72)</f>
        <v>4.4 werken met formules: vaststellen hoe een verandering in de situatie doorwerkt in de formule en omgekeerd</v>
      </c>
      <c r="J76" s="5" t="str">
        <f>IF(LEN(Blad1!R72)=0,"",Blad1!R72)</f>
        <v>WI/K/4</v>
      </c>
      <c r="K76" s="5" t="str">
        <f>IF(LEN(Blad1!S72)=0,"",Blad1!S72)</f>
        <v>X</v>
      </c>
      <c r="L76" s="5" t="str">
        <f>IF(LEN(Blad1!T72)=0,"",Blad1!T72)</f>
        <v>0</v>
      </c>
      <c r="M76" s="5" t="str">
        <f>IF(LEN(Blad1!U72)=0,"",Blad1!U72)</f>
        <v/>
      </c>
      <c r="N76" s="5" t="str">
        <f>IF(LEN(Blad1!V72)=0,"",Blad1!V72)</f>
        <v/>
      </c>
      <c r="O76" s="5" t="str">
        <f>IF(LEN(Blad1!W72)=0,"",Blad1!W72)</f>
        <v/>
      </c>
    </row>
    <row r="77" spans="1:15" s="4" customFormat="1" ht="60" x14ac:dyDescent="0.25">
      <c r="A77" s="4" t="str">
        <f>IF(Blad1!C73=Blad1!C72,"",Blad1!E73)</f>
        <v/>
      </c>
      <c r="B77" s="5" t="str">
        <f>IF(Blad1!C73*10+Blad1!D73=Blad1!C72*10+Blad1!D72,"",Blad1!F73)</f>
        <v/>
      </c>
      <c r="C77" s="5" t="str">
        <f>IF(Blad1!B73=Blad1!B72,"",Blad1!G73)</f>
        <v/>
      </c>
      <c r="D77" s="4" t="str">
        <f>IF(LEN(C77)=0,"",Blad1!I73)</f>
        <v/>
      </c>
      <c r="E77" s="4" t="str">
        <f>IF(LEN(C77)=0,"",Blad1!H73)</f>
        <v/>
      </c>
      <c r="F77" s="5" t="str">
        <f>IF(OR(LEN(C77)=0,LEN(Blad1!J73)=0),"",Blad1!J73)</f>
        <v/>
      </c>
      <c r="G77" s="5" t="str">
        <f>IF(LEN(Blad1!N73)=0,"",Blad1!N73)</f>
        <v>4.5 rekenen met woordformules: onderzoeken of twee woordformules hetzelfde verband beschrijven</v>
      </c>
      <c r="H77" s="5" t="str">
        <f>IF(LEN(Blad1!O73)=0,"",Blad1!O73)</f>
        <v>4.5 rekenen met woordformules: onderzoeken of twee woordformules hetzelfde verband beschrijven en een (woord)formule vervangen door een gelijkwaardige (woord)formule</v>
      </c>
      <c r="I77" s="5" t="str">
        <f>IF(LEN(Blad1!P73)=0,"",Blad1!P73)</f>
        <v>4.5 rekenen met formules: onderzoeken of twee formules hetzelfde verband beschrijven of een formule vervangen door een gelijkwaardige formule</v>
      </c>
      <c r="J77" s="5" t="str">
        <f>IF(LEN(Blad1!R73)=0,"",Blad1!R73)</f>
        <v>WI/K/4</v>
      </c>
      <c r="K77" s="5" t="str">
        <f>IF(LEN(Blad1!S73)=0,"",Blad1!S73)</f>
        <v>X</v>
      </c>
      <c r="L77" s="5" t="str">
        <f>IF(LEN(Blad1!T73)=0,"",Blad1!T73)</f>
        <v>0</v>
      </c>
      <c r="M77" s="5" t="str">
        <f>IF(LEN(Blad1!U73)=0,"",Blad1!U73)</f>
        <v>WI/V/1</v>
      </c>
      <c r="N77" s="5" t="str">
        <f>IF(LEN(Blad1!V73)=0,"",Blad1!V73)</f>
        <v>X</v>
      </c>
      <c r="O77" s="5" t="str">
        <f>IF(LEN(Blad1!W73)=0,"",Blad1!W73)</f>
        <v/>
      </c>
    </row>
    <row r="78" spans="1:15" s="4" customFormat="1" ht="60" x14ac:dyDescent="0.25">
      <c r="A78" s="4" t="str">
        <f>IF(Blad1!C74=Blad1!C73,"",Blad1!E74)</f>
        <v/>
      </c>
      <c r="B78" s="5" t="str">
        <f>IF(Blad1!C74*10+Blad1!D74=Blad1!C73*10+Blad1!D73,"",Blad1!F74)</f>
        <v/>
      </c>
      <c r="C78" s="5" t="str">
        <f>IF(Blad1!B74=Blad1!B73,"",Blad1!G74)</f>
        <v/>
      </c>
      <c r="D78" s="4" t="str">
        <f>IF(LEN(C78)=0,"",Blad1!I74)</f>
        <v/>
      </c>
      <c r="E78" s="4" t="str">
        <f>IF(LEN(C78)=0,"",Blad1!H74)</f>
        <v/>
      </c>
      <c r="F78" s="5" t="str">
        <f>IF(OR(LEN(C78)=0,LEN(Blad1!J74)=0),"",Blad1!J74)</f>
        <v/>
      </c>
      <c r="G78" s="5" t="str">
        <f>IF(LEN(Blad1!N74)=0,"",Blad1!N74)</f>
        <v>4.6 in een gegeven situatie de voorstellingsvormen tabel, grafiek, woordformule of verwoording met elkaar in verband brengen:  bij twee verschillende voorstellingsvormen vaststellen of zij hetzelfde verband beschrijven</v>
      </c>
      <c r="H78" s="5" t="str">
        <f>IF(LEN(Blad1!O74)=0,"",Blad1!O74)</f>
        <v>4.6 in een gegeven situatie de voorstellingsvormen tabel, grafiek, (woordformule of verwoording met elkaar in verband brengen:  bij twee verschillende voorstellingsvormen vaststellen of zij hetzelfde verband beschrijven</v>
      </c>
      <c r="I78" s="5" t="str">
        <f>IF(LEN(Blad1!P74)=0,"",Blad1!P74)</f>
        <v>4.6 in een gegeven situatie de voorstellingsvormen tabel, grafiek, formule of verwoording met elkaar in verband brengen:  bij twee verschillende voorstellingsvormen vaststellen of zij hetzelfde verband beschrijven</v>
      </c>
      <c r="J78" s="5" t="str">
        <f>IF(LEN(Blad1!R74)=0,"",Blad1!R74)</f>
        <v>WI/K/4</v>
      </c>
      <c r="K78" s="5" t="str">
        <f>IF(LEN(Blad1!S74)=0,"",Blad1!S74)</f>
        <v>X</v>
      </c>
      <c r="L78" s="5" t="str">
        <f>IF(LEN(Blad1!T74)=0,"",Blad1!T74)</f>
        <v>0</v>
      </c>
      <c r="M78" s="5" t="str">
        <f>IF(LEN(Blad1!U74)=0,"",Blad1!U74)</f>
        <v/>
      </c>
      <c r="N78" s="5" t="str">
        <f>IF(LEN(Blad1!V74)=0,"",Blad1!V74)</f>
        <v/>
      </c>
      <c r="O78" s="5" t="str">
        <f>IF(LEN(Blad1!W74)=0,"",Blad1!W74)</f>
        <v/>
      </c>
    </row>
    <row r="79" spans="1:15" s="4" customFormat="1" ht="60" x14ac:dyDescent="0.25">
      <c r="A79" s="4" t="str">
        <f>IF(Blad1!C75=Blad1!C74,"",Blad1!E75)</f>
        <v/>
      </c>
      <c r="B79" s="5" t="str">
        <f>IF(Blad1!C75*10+Blad1!D75=Blad1!C74*10+Blad1!D74,"",Blad1!F75)</f>
        <v/>
      </c>
      <c r="C79" s="5" t="str">
        <f>IF(Blad1!B75=Blad1!B74,"",Blad1!G75)</f>
        <v/>
      </c>
      <c r="D79" s="4" t="str">
        <f>IF(LEN(C79)=0,"",Blad1!I75)</f>
        <v/>
      </c>
      <c r="E79" s="4" t="str">
        <f>IF(LEN(C79)=0,"",Blad1!H75)</f>
        <v/>
      </c>
      <c r="F79" s="5" t="str">
        <f>IF(OR(LEN(C79)=0,LEN(Blad1!J75)=0),"",Blad1!J75)</f>
        <v/>
      </c>
      <c r="G79" s="5" t="str">
        <f>IF(LEN(Blad1!N75)=0,"",Blad1!N75)</f>
        <v>4.6 in een gegeven situatie de voorstellingsvormen tabel, grafiek, woordformule of verwoording met elkaar in verband brengen: vaststellen in welk opzicht een verandering in één voorstellingsvorm invloed heeft op een andere</v>
      </c>
      <c r="H79" s="5" t="str">
        <f>IF(LEN(Blad1!O75)=0,"",Blad1!O75)</f>
        <v>4.6 in een gegeven situatie de voorstellingsvormen tabel, grafiek, (woord)formule of verwoording met elkaar in verband brengen: vaststellen in welk opzicht een verandering in één voorstellingsvorm invloed heeft op een andere</v>
      </c>
      <c r="I79" s="5" t="str">
        <f>IF(LEN(Blad1!P75)=0,"",Blad1!P75)</f>
        <v>4.6 in een gegeven situatie de voorstellingsvormen tabel, grafiek, formule of verwoording met elkaar in verband brengen: vaststellen in welk opzicht een verandering in één voorstellingsvorm invloed heeft op een andere</v>
      </c>
      <c r="J79" s="5" t="str">
        <f>IF(LEN(Blad1!R75)=0,"",Blad1!R75)</f>
        <v>WI/K/4</v>
      </c>
      <c r="K79" s="5" t="str">
        <f>IF(LEN(Blad1!S75)=0,"",Blad1!S75)</f>
        <v>X</v>
      </c>
      <c r="L79" s="5" t="str">
        <f>IF(LEN(Blad1!T75)=0,"",Blad1!T75)</f>
        <v>0</v>
      </c>
      <c r="M79" s="5" t="str">
        <f>IF(LEN(Blad1!U75)=0,"",Blad1!U75)</f>
        <v/>
      </c>
      <c r="N79" s="5" t="str">
        <f>IF(LEN(Blad1!V75)=0,"",Blad1!V75)</f>
        <v/>
      </c>
      <c r="O79" s="5" t="str">
        <f>IF(LEN(Blad1!W75)=0,"",Blad1!W75)</f>
        <v/>
      </c>
    </row>
    <row r="80" spans="1:15" s="4" customFormat="1" ht="45" x14ac:dyDescent="0.25">
      <c r="A80" s="4" t="str">
        <f>IF(Blad1!C76=Blad1!C75,"",Blad1!E76)</f>
        <v/>
      </c>
      <c r="B80" s="5" t="str">
        <f>IF(Blad1!C76*10+Blad1!D76=Blad1!C75*10+Blad1!D75,"",Blad1!F76)</f>
        <v/>
      </c>
      <c r="C80" s="5" t="str">
        <f>IF(Blad1!B76=Blad1!B75,"",Blad1!G76)</f>
        <v>Zinvolle waarden identificeren</v>
      </c>
      <c r="D80" s="4" t="str">
        <f>IF(LEN(C80)=0,"",Blad1!I76)</f>
        <v/>
      </c>
      <c r="E80" s="4" t="str">
        <f>IF(LEN(C80)=0,"",Blad1!H76)</f>
        <v>nieuw</v>
      </c>
      <c r="F80" s="5" t="str">
        <f>IF(OR(LEN(C80)=0,LEN(Blad1!J76)=0),"",Blad1!J76)</f>
        <v/>
      </c>
      <c r="G80" s="5" t="str">
        <f>IF(LEN(Blad1!N76)=0,"",Blad1!N76)</f>
        <v>4.2 tabellen maken, aflezen, vergelijken en interpreteren: bij een gegeven tabel vaststellen welke waarden bij de context zinvol zijn</v>
      </c>
      <c r="H80" s="5" t="str">
        <f>IF(LEN(Blad1!O76)=0,"",Blad1!O76)</f>
        <v>4.2 tabellen maken, aflezen, vergelijken en interpreteren: bij een gegeven tabel vaststellen welke waarden bij de context zinvol zijn</v>
      </c>
      <c r="I80" s="5" t="str">
        <f>IF(LEN(Blad1!P76)=0,"",Blad1!P76)</f>
        <v>4.2 tabellen maken, aflezen, vergelijken en interpreteren: bij een gegeven tabel vaststellen welke waarden bij de context zinvol zijn</v>
      </c>
      <c r="J80" s="5" t="str">
        <f>IF(LEN(Blad1!R76)=0,"",Blad1!R76)</f>
        <v>WI/K/4</v>
      </c>
      <c r="K80" s="5" t="str">
        <f>IF(LEN(Blad1!S76)=0,"",Blad1!S76)</f>
        <v>X</v>
      </c>
      <c r="L80" s="5" t="str">
        <f>IF(LEN(Blad1!T76)=0,"",Blad1!T76)</f>
        <v>0</v>
      </c>
      <c r="M80" s="5" t="str">
        <f>IF(LEN(Blad1!U76)=0,"",Blad1!U76)</f>
        <v/>
      </c>
      <c r="N80" s="5" t="str">
        <f>IF(LEN(Blad1!V76)=0,"",Blad1!V76)</f>
        <v/>
      </c>
      <c r="O80" s="5" t="str">
        <f>IF(LEN(Blad1!W76)=0,"",Blad1!W76)</f>
        <v/>
      </c>
    </row>
    <row r="81" spans="1:15" s="4" customFormat="1" ht="45" x14ac:dyDescent="0.25">
      <c r="A81" s="4" t="str">
        <f>IF(Blad1!C77=Blad1!C76,"",Blad1!E77)</f>
        <v/>
      </c>
      <c r="B81" s="5" t="str">
        <f>IF(Blad1!C77*10+Blad1!D77=Blad1!C76*10+Blad1!D76,"",Blad1!F77)</f>
        <v/>
      </c>
      <c r="C81" s="5" t="str">
        <f>IF(Blad1!B77=Blad1!B76,"",Blad1!G77)</f>
        <v/>
      </c>
      <c r="D81" s="4" t="str">
        <f>IF(LEN(C81)=0,"",Blad1!I77)</f>
        <v/>
      </c>
      <c r="E81" s="4" t="str">
        <f>IF(LEN(C81)=0,"",Blad1!H77)</f>
        <v/>
      </c>
      <c r="F81" s="5" t="str">
        <f>IF(OR(LEN(C81)=0,LEN(Blad1!J77)=0),"",Blad1!J77)</f>
        <v/>
      </c>
      <c r="G81" s="5" t="str">
        <f>IF(LEN(Blad1!N77)=0,"",Blad1!N77)</f>
        <v>4.3 grafieken tekenen, aflezen, interpreteren en vergelijken: bij een gegeven grafiek vaststellen welke waarden van de variabelen bij de context zinvol zijn</v>
      </c>
      <c r="H81" s="5" t="str">
        <f>IF(LEN(Blad1!O77)=0,"",Blad1!O77)</f>
        <v>4.3 grafieken tekenen, aflezen, interpreteren en vergelijken: bij een gegeven grafiek vaststellen welke waarden van de variabelen bij de context zinvol zijn</v>
      </c>
      <c r="I81" s="5" t="str">
        <f>IF(LEN(Blad1!P77)=0,"",Blad1!P77)</f>
        <v>4.3 grafieken tekenen, aflezen, interpreteren en vergelijken: bij een gegeven grafiek vaststellen welke waarden van de variabelen bij de context zinvol zijn</v>
      </c>
      <c r="J81" s="5" t="str">
        <f>IF(LEN(Blad1!R77)=0,"",Blad1!R77)</f>
        <v>WI/K/4</v>
      </c>
      <c r="K81" s="5" t="str">
        <f>IF(LEN(Blad1!S77)=0,"",Blad1!S77)</f>
        <v>X</v>
      </c>
      <c r="L81" s="5" t="str">
        <f>IF(LEN(Blad1!T77)=0,"",Blad1!T77)</f>
        <v>0</v>
      </c>
      <c r="M81" s="5" t="str">
        <f>IF(LEN(Blad1!U77)=0,"",Blad1!U77)</f>
        <v/>
      </c>
      <c r="N81" s="5" t="str">
        <f>IF(LEN(Blad1!V77)=0,"",Blad1!V77)</f>
        <v/>
      </c>
      <c r="O81" s="5" t="str">
        <f>IF(LEN(Blad1!W77)=0,"",Blad1!W77)</f>
        <v/>
      </c>
    </row>
    <row r="82" spans="1:15" s="4" customFormat="1" ht="30" x14ac:dyDescent="0.25">
      <c r="A82" s="4" t="str">
        <f>IF(Blad1!C78=Blad1!C77,"",Blad1!E78)</f>
        <v/>
      </c>
      <c r="B82" s="5" t="str">
        <f>IF(Blad1!C78*10+Blad1!D78=Blad1!C77*10+Blad1!D77,"",Blad1!F78)</f>
        <v/>
      </c>
      <c r="C82" s="5" t="str">
        <f>IF(Blad1!B78=Blad1!B77,"",Blad1!G78)</f>
        <v>Formules interpreteren en bewerken</v>
      </c>
      <c r="D82" s="4" t="str">
        <f>IF(LEN(C82)=0,"",Blad1!I78)</f>
        <v/>
      </c>
      <c r="E82" s="4" t="str">
        <f>IF(LEN(C82)=0,"",Blad1!H78)</f>
        <v>nieuw</v>
      </c>
      <c r="F82" s="5" t="str">
        <f>IF(OR(LEN(C82)=0,LEN(Blad1!J78)=0),"",Blad1!J78)</f>
        <v/>
      </c>
      <c r="G82" s="5" t="str">
        <f>IF(LEN(Blad1!N78)=0,"",Blad1!N78)</f>
        <v/>
      </c>
      <c r="H82" s="5" t="str">
        <f>IF(LEN(Blad1!O78)=0,"",Blad1!O78)</f>
        <v>4.4 werken met (woord)formules: uit een formule conclusies trekken over de bijbehorende situatie</v>
      </c>
      <c r="I82" s="5" t="str">
        <f>IF(LEN(Blad1!P78)=0,"",Blad1!P78)</f>
        <v>4.4 werken met formules: uit een formule conclusies trekken over de bijbehorende situatie</v>
      </c>
      <c r="J82" s="5" t="str">
        <f>IF(LEN(Blad1!R78)=0,"",Blad1!R78)</f>
        <v>WI/K/4</v>
      </c>
      <c r="K82" s="5" t="str">
        <f>IF(LEN(Blad1!S78)=0,"",Blad1!S78)</f>
        <v>X</v>
      </c>
      <c r="L82" s="5" t="str">
        <f>IF(LEN(Blad1!T78)=0,"",Blad1!T78)</f>
        <v>0</v>
      </c>
      <c r="M82" s="5" t="str">
        <f>IF(LEN(Blad1!U78)=0,"",Blad1!U78)</f>
        <v/>
      </c>
      <c r="N82" s="5" t="str">
        <f>IF(LEN(Blad1!V78)=0,"",Blad1!V78)</f>
        <v/>
      </c>
      <c r="O82" s="5" t="str">
        <f>IF(LEN(Blad1!W78)=0,"",Blad1!W78)</f>
        <v/>
      </c>
    </row>
    <row r="83" spans="1:15" s="4" customFormat="1" ht="45" x14ac:dyDescent="0.25">
      <c r="A83" s="4" t="str">
        <f>IF(Blad1!C79=Blad1!C78,"",Blad1!E79)</f>
        <v/>
      </c>
      <c r="B83" s="5" t="str">
        <f>IF(Blad1!C79*10+Blad1!D79=Blad1!C78*10+Blad1!D78,"",Blad1!F79)</f>
        <v/>
      </c>
      <c r="C83" s="5" t="str">
        <f>IF(Blad1!B79=Blad1!B78,"",Blad1!G79)</f>
        <v/>
      </c>
      <c r="D83" s="4" t="str">
        <f>IF(LEN(C83)=0,"",Blad1!I79)</f>
        <v/>
      </c>
      <c r="E83" s="4" t="str">
        <f>IF(LEN(C83)=0,"",Blad1!H79)</f>
        <v/>
      </c>
      <c r="F83" s="5" t="str">
        <f>IF(OR(LEN(C83)=0,LEN(Blad1!J79)=0),"",Blad1!J79)</f>
        <v/>
      </c>
      <c r="G83" s="5" t="str">
        <f>IF(LEN(Blad1!N79)=0,"",Blad1!N79)</f>
        <v/>
      </c>
      <c r="H83" s="5" t="str">
        <f>IF(LEN(Blad1!O79)=0,"",Blad1!O79)</f>
        <v/>
      </c>
      <c r="I83" s="5" t="str">
        <f>IF(LEN(Blad1!P79)=0,"",Blad1!P79)</f>
        <v>4.5 rekenen met formules: In een formule of vuistregel een variabele vervangen door een expressie en in een formule of vuistregel een expressie vervangen door een variabele</v>
      </c>
      <c r="J83" s="5" t="str">
        <f>IF(LEN(Blad1!R79)=0,"",Blad1!R79)</f>
        <v/>
      </c>
      <c r="K83" s="5" t="str">
        <f>IF(LEN(Blad1!S79)=0,"",Blad1!S79)</f>
        <v/>
      </c>
      <c r="L83" s="5" t="str">
        <f>IF(LEN(Blad1!T79)=0,"",Blad1!T79)</f>
        <v/>
      </c>
      <c r="M83" s="5" t="str">
        <f>IF(LEN(Blad1!U79)=0,"",Blad1!U79)</f>
        <v>WI/V/1</v>
      </c>
      <c r="N83" s="5" t="str">
        <f>IF(LEN(Blad1!V79)=0,"",Blad1!V79)</f>
        <v>X</v>
      </c>
      <c r="O83" s="5" t="str">
        <f>IF(LEN(Blad1!W79)=0,"",Blad1!W79)</f>
        <v/>
      </c>
    </row>
    <row r="84" spans="1:15" s="4" customFormat="1" ht="45" x14ac:dyDescent="0.25">
      <c r="A84" s="4" t="str">
        <f>IF(Blad1!C80=Blad1!C79,"",Blad1!E80)</f>
        <v/>
      </c>
      <c r="B84" s="5" t="str">
        <f>IF(Blad1!C80*10+Blad1!D80=Blad1!C79*10+Blad1!D79,"",Blad1!F80)</f>
        <v>Lineaire verbanden</v>
      </c>
      <c r="C84" s="5" t="str">
        <f>IF(Blad1!B80=Blad1!B79,"",Blad1!G80)</f>
        <v>Vaktaal lineaire verbanden</v>
      </c>
      <c r="D84" s="4" t="str">
        <f>IF(LEN(C84)=0,"",Blad1!I80)</f>
        <v>vaktaal lineair</v>
      </c>
      <c r="E84" s="4" t="str">
        <f>IF(LEN(C84)=0,"",Blad1!H80)</f>
        <v>vmbo</v>
      </c>
      <c r="F84" s="5" t="str">
        <f>IF(OR(LEN(C84)=0,LEN(Blad1!J80)=0),"",Blad1!J80)</f>
        <v>steilheid (k/g/t), rechte lijn, startgetal (vast deel), richtingscoëfficiënt (k/g/t) of helling (k/g/t) (variabel deel), lineair</v>
      </c>
      <c r="G84" s="5" t="str">
        <f>IF(LEN(Blad1!N80)=0,"",Blad1!N80)</f>
        <v>3.7 adequate (wiskunde)taal gebruiken als communicatiemiddel</v>
      </c>
      <c r="H84" s="5" t="str">
        <f>IF(LEN(Blad1!O80)=0,"",Blad1!O80)</f>
        <v>3.7 adequate (wiskunde)taal gebruiken als communicatiemiddel</v>
      </c>
      <c r="I84" s="5" t="str">
        <f>IF(LEN(Blad1!P80)=0,"",Blad1!P80)</f>
        <v>3.7 adequate (wiskunde)taal gebruiken als communicatiemiddel</v>
      </c>
      <c r="J84" s="5" t="str">
        <f>IF(LEN(Blad1!R80)=0,"",Blad1!R80)</f>
        <v>WI/K/3</v>
      </c>
      <c r="K84" s="5" t="str">
        <f>IF(LEN(Blad1!S80)=0,"",Blad1!S80)</f>
        <v>X</v>
      </c>
      <c r="L84" s="5" t="str">
        <f>IF(LEN(Blad1!T80)=0,"",Blad1!T80)</f>
        <v>X</v>
      </c>
      <c r="M84" s="5" t="str">
        <f>IF(LEN(Blad1!U80)=0,"",Blad1!U80)</f>
        <v/>
      </c>
      <c r="N84" s="5" t="str">
        <f>IF(LEN(Blad1!V80)=0,"",Blad1!V80)</f>
        <v/>
      </c>
      <c r="O84" s="5" t="str">
        <f>IF(LEN(Blad1!W80)=0,"",Blad1!W80)</f>
        <v/>
      </c>
    </row>
    <row r="85" spans="1:15" s="4" customFormat="1" ht="45" x14ac:dyDescent="0.25">
      <c r="A85" s="4" t="str">
        <f>IF(Blad1!C81=Blad1!C80,"",Blad1!E81)</f>
        <v/>
      </c>
      <c r="B85" s="5" t="str">
        <f>IF(Blad1!C81*10+Blad1!D81=Blad1!C80*10+Blad1!D80,"",Blad1!F81)</f>
        <v/>
      </c>
      <c r="C85" s="5" t="str">
        <f>IF(Blad1!B81=Blad1!B80,"",Blad1!G81)</f>
        <v>Representaties van lineaire verbanden</v>
      </c>
      <c r="D85" s="4" t="str">
        <f>IF(LEN(C85)=0,"",Blad1!I81)</f>
        <v>werken met representaties-lineair</v>
      </c>
      <c r="E85" s="4" t="str">
        <f>IF(LEN(C85)=0,"",Blad1!H81)</f>
        <v>vmbo</v>
      </c>
      <c r="F85" s="5" t="str">
        <f>IF(OR(LEN(C85)=0,LEN(Blad1!J81)=0),"",Blad1!J81)</f>
        <v/>
      </c>
      <c r="G85" s="5" t="str">
        <f>IF(LEN(Blad1!N81)=0,"",Blad1!N81)</f>
        <v>4.1 lineaire verbanden kennen, herkennen en gebruiken: in een gegeven assenstelsel een bijbehorende grafiek tekenen en interpreteren</v>
      </c>
      <c r="H85" s="5" t="str">
        <f>IF(LEN(Blad1!O81)=0,"",Blad1!O81)</f>
        <v>4.1 lineaire verbanden kennen, herkennen en gebruiken: een bijbehorende grafiek tekenen en interpreteren</v>
      </c>
      <c r="I85" s="5" t="str">
        <f>IF(LEN(Blad1!P81)=0,"",Blad1!P81)</f>
        <v>4.1 lineaire verbanden kennen, herkennen en gebruiken: een bijbehorende grafiek tekenen en interpreteren</v>
      </c>
      <c r="J85" s="5" t="str">
        <f>IF(LEN(Blad1!R81)=0,"",Blad1!R81)</f>
        <v>WI/K/4</v>
      </c>
      <c r="K85" s="5" t="str">
        <f>IF(LEN(Blad1!S81)=0,"",Blad1!S81)</f>
        <v>X</v>
      </c>
      <c r="L85" s="5" t="str">
        <f>IF(LEN(Blad1!T81)=0,"",Blad1!T81)</f>
        <v>0</v>
      </c>
      <c r="M85" s="5" t="str">
        <f>IF(LEN(Blad1!U81)=0,"",Blad1!U81)</f>
        <v/>
      </c>
      <c r="N85" s="5" t="str">
        <f>IF(LEN(Blad1!V81)=0,"",Blad1!V81)</f>
        <v/>
      </c>
      <c r="O85" s="5" t="str">
        <f>IF(LEN(Blad1!W81)=0,"",Blad1!W81)</f>
        <v/>
      </c>
    </row>
    <row r="86" spans="1:15" s="4" customFormat="1" ht="45" x14ac:dyDescent="0.25">
      <c r="A86" s="4" t="str">
        <f>IF(Blad1!C82=Blad1!C81,"",Blad1!E82)</f>
        <v/>
      </c>
      <c r="B86" s="5" t="str">
        <f>IF(Blad1!C82*10+Blad1!D82=Blad1!C81*10+Blad1!D81,"",Blad1!F82)</f>
        <v/>
      </c>
      <c r="C86" s="5" t="str">
        <f>IF(Blad1!B82=Blad1!B81,"",Blad1!G82)</f>
        <v/>
      </c>
      <c r="D86" s="4" t="str">
        <f>IF(LEN(C86)=0,"",Blad1!I82)</f>
        <v/>
      </c>
      <c r="E86" s="4" t="str">
        <f>IF(LEN(C86)=0,"",Blad1!H82)</f>
        <v/>
      </c>
      <c r="F86" s="5" t="str">
        <f>IF(OR(LEN(C86)=0,LEN(Blad1!J82)=0),"",Blad1!J82)</f>
        <v/>
      </c>
      <c r="G86" s="5" t="str">
        <f>IF(LEN(Blad1!N82)=0,"",Blad1!N82)</f>
        <v>4.1 lineaire verbanden kennen, herkennen en gebruiken: in een woordformule een variabele vervangen door een getal en de waarde van de andere variabele berekenen</v>
      </c>
      <c r="H86" s="5" t="str">
        <f>IF(LEN(Blad1!O82)=0,"",Blad1!O82)</f>
        <v>4.1 lineaire verbanden kennen, herkennen en gebruiken: in een (woord)formule een variabele vervangen door een getal en de waarde van de andere variabele berekenen</v>
      </c>
      <c r="I86" s="5" t="str">
        <f>IF(LEN(Blad1!P82)=0,"",Blad1!P82)</f>
        <v>4.1 lineaire verbanden kennen, herkennen en gebruiken: een formule van de vorm y = ax + b gebruiken</v>
      </c>
      <c r="J86" s="5" t="str">
        <f>IF(LEN(Blad1!R82)=0,"",Blad1!R82)</f>
        <v>WI/K/4</v>
      </c>
      <c r="K86" s="5" t="str">
        <f>IF(LEN(Blad1!S82)=0,"",Blad1!S82)</f>
        <v>X</v>
      </c>
      <c r="L86" s="5" t="str">
        <f>IF(LEN(Blad1!T82)=0,"",Blad1!T82)</f>
        <v>0</v>
      </c>
      <c r="M86" s="5" t="str">
        <f>IF(LEN(Blad1!U82)=0,"",Blad1!U82)</f>
        <v>WI/V/1</v>
      </c>
      <c r="N86" s="5" t="str">
        <f>IF(LEN(Blad1!V82)=0,"",Blad1!V82)</f>
        <v>X</v>
      </c>
      <c r="O86" s="5" t="str">
        <f>IF(LEN(Blad1!W82)=0,"",Blad1!W82)</f>
        <v/>
      </c>
    </row>
    <row r="87" spans="1:15" s="4" customFormat="1" ht="60" x14ac:dyDescent="0.25">
      <c r="A87" s="4" t="str">
        <f>IF(Blad1!C83=Blad1!C82,"",Blad1!E83)</f>
        <v/>
      </c>
      <c r="B87" s="5" t="str">
        <f>IF(Blad1!C83*10+Blad1!D83=Blad1!C82*10+Blad1!D82,"",Blad1!F83)</f>
        <v/>
      </c>
      <c r="C87" s="5" t="str">
        <f>IF(Blad1!B83=Blad1!B82,"",Blad1!G83)</f>
        <v>Lineaire verbanden herkennen</v>
      </c>
      <c r="D87" s="4" t="str">
        <f>IF(LEN(C87)=0,"",Blad1!I83)</f>
        <v>verbanden herkennen-lineair</v>
      </c>
      <c r="E87" s="4" t="str">
        <f>IF(LEN(C87)=0,"",Blad1!H83)</f>
        <v>vmbo</v>
      </c>
      <c r="F87" s="5" t="str">
        <f>IF(OR(LEN(C87)=0,LEN(Blad1!J83)=0),"",Blad1!J83)</f>
        <v/>
      </c>
      <c r="G87" s="5" t="str">
        <f>IF(LEN(Blad1!N83)=0,"",Blad1!N83)</f>
        <v>4.1 lineaire verbanden kennen, herkennen en gebruiken: een bijbehorende tabel herkennen, opstellen en gebruiken</v>
      </c>
      <c r="H87" s="5" t="str">
        <f>IF(LEN(Blad1!O83)=0,"",Blad1!O83)</f>
        <v>4.1 lineaire verbanden kennen, herkennen en gebruiken: een bijbehorende tabel herkennen, opstellen en gebruiken, regelmatigheden in een bijbehorende tabel vaststellen en beschrijven met een (woord)formule</v>
      </c>
      <c r="I87" s="5" t="str">
        <f>IF(LEN(Blad1!P83)=0,"",Blad1!P83)</f>
        <v>4.1 lineaire verbanden kennen, herkennen en gebruiken: een bijbehorende tabel herkennen, opstellen en gebruiken, regelmatigheden in een bijbehorende tabel vaststellen en beschrijven met een (woord)formule</v>
      </c>
      <c r="J87" s="5" t="str">
        <f>IF(LEN(Blad1!R83)=0,"",Blad1!R83)</f>
        <v>WI/K/4</v>
      </c>
      <c r="K87" s="5" t="str">
        <f>IF(LEN(Blad1!S83)=0,"",Blad1!S83)</f>
        <v>X</v>
      </c>
      <c r="L87" s="5" t="str">
        <f>IF(LEN(Blad1!T83)=0,"",Blad1!T83)</f>
        <v>0</v>
      </c>
      <c r="M87" s="5" t="str">
        <f>IF(LEN(Blad1!U83)=0,"",Blad1!U83)</f>
        <v/>
      </c>
      <c r="N87" s="5" t="str">
        <f>IF(LEN(Blad1!V83)=0,"",Blad1!V83)</f>
        <v/>
      </c>
      <c r="O87" s="5" t="str">
        <f>IF(LEN(Blad1!W83)=0,"",Blad1!W83)</f>
        <v/>
      </c>
    </row>
    <row r="88" spans="1:15" s="4" customFormat="1" ht="60" x14ac:dyDescent="0.25">
      <c r="A88" s="4" t="str">
        <f>IF(Blad1!C84=Blad1!C83,"",Blad1!E84)</f>
        <v/>
      </c>
      <c r="B88" s="5" t="str">
        <f>IF(Blad1!C84*10+Blad1!D84=Blad1!C83*10+Blad1!D83,"",Blad1!F84)</f>
        <v/>
      </c>
      <c r="C88" s="5" t="str">
        <f>IF(Blad1!B84=Blad1!B83,"",Blad1!G84)</f>
        <v>Formules voor lineaire verbanden</v>
      </c>
      <c r="D88" s="4" t="str">
        <f>IF(LEN(C88)=0,"",Blad1!I84)</f>
        <v>werken met representaties-lineaire formule opstellen</v>
      </c>
      <c r="E88" s="4" t="str">
        <f>IF(LEN(C88)=0,"",Blad1!H84)</f>
        <v>vmbo</v>
      </c>
      <c r="F88" s="5" t="str">
        <f>IF(OR(LEN(C88)=0,LEN(Blad1!J84)=0),"",Blad1!J84)</f>
        <v/>
      </c>
      <c r="G88" s="5" t="str">
        <f>IF(LEN(Blad1!N84)=0,"",Blad1!N84)</f>
        <v>4.1 lineaire verbanden kennen, herkennen en gebruiken: in een gegeven situatie een woordformule opstellen</v>
      </c>
      <c r="H88" s="5" t="str">
        <f>IF(LEN(Blad1!O84)=0,"",Blad1!O84)</f>
        <v>4.1 lineaire verbanden kennen, herkennen en gebruiken: in een gegeven situatie een (woord)formule opstellen en bij een gegeven (woord)formule vaststellen of hiermee een lineair verband tussen de variabelen beschreven is</v>
      </c>
      <c r="I88" s="5" t="str">
        <f>IF(LEN(Blad1!P84)=0,"",Blad1!P84)</f>
        <v>4.1 lineaire verbanden kennen, herkennen en gebruiken: een formule van de vorm y = ax + b herkennen, opstellen en gebruiken, de parameters a en b herkennen als steilheid, respectievelijk verticale verschuiving</v>
      </c>
      <c r="J88" s="5" t="str">
        <f>IF(LEN(Blad1!R84)=0,"",Blad1!R84)</f>
        <v>WI/K/4</v>
      </c>
      <c r="K88" s="5" t="str">
        <f>IF(LEN(Blad1!S84)=0,"",Blad1!S84)</f>
        <v>X</v>
      </c>
      <c r="L88" s="5" t="str">
        <f>IF(LEN(Blad1!T84)=0,"",Blad1!T84)</f>
        <v>0</v>
      </c>
      <c r="M88" s="5" t="str">
        <f>IF(LEN(Blad1!U84)=0,"",Blad1!U84)</f>
        <v>WI/V/1</v>
      </c>
      <c r="N88" s="5" t="str">
        <f>IF(LEN(Blad1!V84)=0,"",Blad1!V84)</f>
        <v>X</v>
      </c>
      <c r="O88" s="5" t="str">
        <f>IF(LEN(Blad1!W84)=0,"",Blad1!W84)</f>
        <v/>
      </c>
    </row>
    <row r="89" spans="1:15" s="4" customFormat="1" ht="45" x14ac:dyDescent="0.25">
      <c r="A89" s="4" t="str">
        <f>IF(Blad1!C85=Blad1!C84,"",Blad1!E85)</f>
        <v/>
      </c>
      <c r="B89" s="5" t="str">
        <f>IF(Blad1!C85*10+Blad1!D85=Blad1!C84*10+Blad1!D84,"",Blad1!F85)</f>
        <v>Exponentiële verbanden</v>
      </c>
      <c r="C89" s="5" t="str">
        <f>IF(Blad1!B85=Blad1!B84,"",Blad1!G85)</f>
        <v>Vaktaal exponentiële verbanden</v>
      </c>
      <c r="D89" s="4" t="str">
        <f>IF(LEN(C89)=0,"",Blad1!I85)</f>
        <v>vaktaal exponentieel</v>
      </c>
      <c r="E89" s="4" t="str">
        <f>IF(LEN(C89)=0,"",Blad1!H85)</f>
        <v>h/v</v>
      </c>
      <c r="F89" s="5" t="str">
        <f>IF(OR(LEN(C89)=0,LEN(Blad1!J85)=0),"",Blad1!J85)</f>
        <v>groeifactor (k/g/t), beginwaarde (k/g/t), exponentieel (k/g/t), halveringstijd (g/t), verdubbelingstijd (g/t)</v>
      </c>
      <c r="G89" s="5" t="str">
        <f>IF(LEN(Blad1!N85)=0,"",Blad1!N85)</f>
        <v>3.7 adequate (wiskunde)taal gebruiken als communicatiemiddel</v>
      </c>
      <c r="H89" s="5" t="str">
        <f>IF(LEN(Blad1!O85)=0,"",Blad1!O85)</f>
        <v>3.7 adequate (wiskunde)taal gebruiken als communicatiemiddel</v>
      </c>
      <c r="I89" s="5" t="str">
        <f>IF(LEN(Blad1!P85)=0,"",Blad1!P85)</f>
        <v>3.7 adequate (wiskunde)taal gebruiken als communicatiemiddel</v>
      </c>
      <c r="J89" s="5" t="str">
        <f>IF(LEN(Blad1!R85)=0,"",Blad1!R85)</f>
        <v>WI/K/3</v>
      </c>
      <c r="K89" s="5" t="str">
        <f>IF(LEN(Blad1!S85)=0,"",Blad1!S85)</f>
        <v>X</v>
      </c>
      <c r="L89" s="5" t="str">
        <f>IF(LEN(Blad1!T85)=0,"",Blad1!T85)</f>
        <v>X</v>
      </c>
      <c r="M89" s="5" t="str">
        <f>IF(LEN(Blad1!U85)=0,"",Blad1!U85)</f>
        <v/>
      </c>
      <c r="N89" s="5" t="str">
        <f>IF(LEN(Blad1!V85)=0,"",Blad1!V85)</f>
        <v/>
      </c>
      <c r="O89" s="5" t="str">
        <f>IF(LEN(Blad1!W85)=0,"",Blad1!W85)</f>
        <v/>
      </c>
    </row>
    <row r="90" spans="1:15" s="4" customFormat="1" ht="30" x14ac:dyDescent="0.25">
      <c r="A90" s="4" t="str">
        <f>IF(Blad1!C86=Blad1!C85,"",Blad1!E86)</f>
        <v/>
      </c>
      <c r="B90" s="5" t="str">
        <f>IF(Blad1!C86*10+Blad1!D86=Blad1!C85*10+Blad1!D85,"",Blad1!F86)</f>
        <v/>
      </c>
      <c r="C90" s="5" t="str">
        <f>IF(Blad1!B86=Blad1!B85,"",Blad1!G86)</f>
        <v/>
      </c>
      <c r="D90" s="4" t="str">
        <f>IF(LEN(C90)=0,"",Blad1!I86)</f>
        <v/>
      </c>
      <c r="E90" s="4" t="str">
        <f>IF(LEN(C90)=0,"",Blad1!H86)</f>
        <v/>
      </c>
      <c r="F90" s="5" t="str">
        <f>IF(OR(LEN(C90)=0,LEN(Blad1!J86)=0),"",Blad1!J86)</f>
        <v/>
      </c>
      <c r="G90" s="5" t="str">
        <f>IF(LEN(Blad1!N86)=0,"",Blad1!N86)</f>
        <v/>
      </c>
      <c r="H90" s="5" t="str">
        <f>IF(LEN(Blad1!O86)=0,"",Blad1!O86)</f>
        <v/>
      </c>
      <c r="I90" s="5" t="str">
        <f>IF(LEN(Blad1!P86)=0,"",Blad1!P86)</f>
        <v>4.1 exponentiële verbanden herkennen en gebruiken: de begrippen verdubbelingstijd en halveringstijd gebruiken</v>
      </c>
      <c r="J90" s="5" t="str">
        <f>IF(LEN(Blad1!R86)=0,"",Blad1!R86)</f>
        <v/>
      </c>
      <c r="K90" s="5" t="str">
        <f>IF(LEN(Blad1!S86)=0,"",Blad1!S86)</f>
        <v/>
      </c>
      <c r="L90" s="5" t="str">
        <f>IF(LEN(Blad1!T86)=0,"",Blad1!T86)</f>
        <v/>
      </c>
      <c r="M90" s="5" t="str">
        <f>IF(LEN(Blad1!U86)=0,"",Blad1!U86)</f>
        <v>WI/V/1</v>
      </c>
      <c r="N90" s="5" t="str">
        <f>IF(LEN(Blad1!V86)=0,"",Blad1!V86)</f>
        <v>X</v>
      </c>
      <c r="O90" s="5" t="str">
        <f>IF(LEN(Blad1!W86)=0,"",Blad1!W86)</f>
        <v/>
      </c>
    </row>
    <row r="91" spans="1:15" s="4" customFormat="1" ht="45" x14ac:dyDescent="0.25">
      <c r="A91" s="4" t="str">
        <f>IF(Blad1!C87=Blad1!C86,"",Blad1!E87)</f>
        <v/>
      </c>
      <c r="B91" s="5" t="str">
        <f>IF(Blad1!C87*10+Blad1!D87=Blad1!C86*10+Blad1!D86,"",Blad1!F87)</f>
        <v/>
      </c>
      <c r="C91" s="5" t="str">
        <f>IF(Blad1!B87=Blad1!B86,"",Blad1!G87)</f>
        <v>Grafieken van exponentiële verbanden</v>
      </c>
      <c r="D91" s="4" t="str">
        <f>IF(LEN(C91)=0,"",Blad1!I87)</f>
        <v>werken met representaties-exponentiele grafiek</v>
      </c>
      <c r="E91" s="4" t="str">
        <f>IF(LEN(C91)=0,"",Blad1!H87)</f>
        <v>h/v</v>
      </c>
      <c r="F91" s="5" t="str">
        <f>IF(OR(LEN(C91)=0,LEN(Blad1!J87)=0),"",Blad1!J87)</f>
        <v/>
      </c>
      <c r="G91" s="5" t="str">
        <f>IF(LEN(Blad1!N87)=0,"",Blad1!N87)</f>
        <v/>
      </c>
      <c r="H91" s="5" t="str">
        <f>IF(LEN(Blad1!O87)=0,"",Blad1!O87)</f>
        <v>4.1 exponentiële verbanden herkennen en gebruiken: een bijbehorende grafiek tekenen en interpreteren, termen als groeifactor, respectievelijk beginwaarde hanteren</v>
      </c>
      <c r="I91" s="5" t="str">
        <f>IF(LEN(Blad1!P87)=0,"",Blad1!P87)</f>
        <v>4.1 exponentiële verbanden herkennen en gebruiken: een bijbehorende grafiek tekenen en interpreteren</v>
      </c>
      <c r="J91" s="5" t="str">
        <f>IF(LEN(Blad1!R87)=0,"",Blad1!R87)</f>
        <v>WI/K/4</v>
      </c>
      <c r="K91" s="5" t="str">
        <f>IF(LEN(Blad1!S87)=0,"",Blad1!S87)</f>
        <v>X</v>
      </c>
      <c r="L91" s="5" t="str">
        <f>IF(LEN(Blad1!T87)=0,"",Blad1!T87)</f>
        <v>0</v>
      </c>
      <c r="M91" s="5" t="str">
        <f>IF(LEN(Blad1!U87)=0,"",Blad1!U87)</f>
        <v>WI/V/1</v>
      </c>
      <c r="N91" s="5" t="str">
        <f>IF(LEN(Blad1!V87)=0,"",Blad1!V87)</f>
        <v>X</v>
      </c>
      <c r="O91" s="5" t="str">
        <f>IF(LEN(Blad1!W87)=0,"",Blad1!W87)</f>
        <v/>
      </c>
    </row>
    <row r="92" spans="1:15" s="4" customFormat="1" ht="45" x14ac:dyDescent="0.25">
      <c r="A92" s="4" t="str">
        <f>IF(Blad1!C88=Blad1!C87,"",Blad1!E88)</f>
        <v/>
      </c>
      <c r="B92" s="5" t="str">
        <f>IF(Blad1!C88*10+Blad1!D88=Blad1!C87*10+Blad1!D87,"",Blad1!F88)</f>
        <v/>
      </c>
      <c r="C92" s="5" t="str">
        <f>IF(Blad1!B88=Blad1!B87,"",Blad1!G88)</f>
        <v>Exponentiële groei herkennen</v>
      </c>
      <c r="D92" s="4" t="str">
        <f>IF(LEN(C92)=0,"",Blad1!I88)</f>
        <v>verbanden herkennen - exponentieel</v>
      </c>
      <c r="E92" s="4" t="str">
        <f>IF(LEN(C92)=0,"",Blad1!H88)</f>
        <v>h/v</v>
      </c>
      <c r="F92" s="5" t="str">
        <f>IF(OR(LEN(C92)=0,LEN(Blad1!J88)=0),"",Blad1!J88)</f>
        <v/>
      </c>
      <c r="G92" s="5" t="str">
        <f>IF(LEN(Blad1!N88)=0,"",Blad1!N88)</f>
        <v/>
      </c>
      <c r="H92" s="5" t="str">
        <f>IF(LEN(Blad1!O88)=0,"",Blad1!O88)</f>
        <v>4.1 exponentiële verbanden herkennen en gebruiken: een bijbehorende tabel opstellen en interpreteren, regelmatigheden in een bijbehorende tabel vaststellen en beschrijven in woorden</v>
      </c>
      <c r="I92" s="5" t="str">
        <f>IF(LEN(Blad1!P88)=0,"",Blad1!P88)</f>
        <v>4.1 exponentiële verbanden herkennen en gebruiken: een bijbehorende tabel herkennen, opstellen en interpreteren</v>
      </c>
      <c r="J92" s="5" t="str">
        <f>IF(LEN(Blad1!R88)=0,"",Blad1!R88)</f>
        <v>WI/K/4</v>
      </c>
      <c r="K92" s="5" t="str">
        <f>IF(LEN(Blad1!S88)=0,"",Blad1!S88)</f>
        <v>X</v>
      </c>
      <c r="L92" s="5" t="str">
        <f>IF(LEN(Blad1!T88)=0,"",Blad1!T88)</f>
        <v>0</v>
      </c>
      <c r="M92" s="5" t="str">
        <f>IF(LEN(Blad1!U88)=0,"",Blad1!U88)</f>
        <v/>
      </c>
      <c r="N92" s="5" t="str">
        <f>IF(LEN(Blad1!V88)=0,"",Blad1!V88)</f>
        <v/>
      </c>
      <c r="O92" s="5" t="str">
        <f>IF(LEN(Blad1!W88)=0,"",Blad1!W88)</f>
        <v/>
      </c>
    </row>
    <row r="93" spans="1:15" s="4" customFormat="1" ht="60" x14ac:dyDescent="0.25">
      <c r="A93" s="4" t="str">
        <f>IF(Blad1!C89=Blad1!C88,"",Blad1!E89)</f>
        <v/>
      </c>
      <c r="B93" s="5" t="str">
        <f>IF(Blad1!C89*10+Blad1!D89=Blad1!C88*10+Blad1!D88,"",Blad1!F89)</f>
        <v/>
      </c>
      <c r="C93" s="5" t="str">
        <f>IF(Blad1!B89=Blad1!B88,"",Blad1!G89)</f>
        <v/>
      </c>
      <c r="D93" s="4" t="str">
        <f>IF(LEN(C93)=0,"",Blad1!I89)</f>
        <v/>
      </c>
      <c r="E93" s="4" t="str">
        <f>IF(LEN(C93)=0,"",Blad1!H89)</f>
        <v/>
      </c>
      <c r="F93" s="5" t="str">
        <f>IF(OR(LEN(C93)=0,LEN(Blad1!J89)=0),"",Blad1!J89)</f>
        <v/>
      </c>
      <c r="G93" s="5" t="str">
        <f>IF(LEN(Blad1!N89)=0,"",Blad1!N89)</f>
        <v/>
      </c>
      <c r="H93" s="5" t="str">
        <f>IF(LEN(Blad1!O89)=0,"",Blad1!O89)</f>
        <v/>
      </c>
      <c r="I93" s="5" t="str">
        <f>IF(LEN(Blad1!P89)=0,"",Blad1!P89)</f>
        <v>4.1 exponentiële verbanden herkennen en gebruiken: een formule van de vorm y = b g^t herkennen en gebruiken en de parameters g en b herkennen als groeifactor respectievelijk beginwaarde</v>
      </c>
      <c r="J93" s="5" t="str">
        <f>IF(LEN(Blad1!R89)=0,"",Blad1!R89)</f>
        <v/>
      </c>
      <c r="K93" s="5" t="str">
        <f>IF(LEN(Blad1!S89)=0,"",Blad1!S89)</f>
        <v/>
      </c>
      <c r="L93" s="5" t="str">
        <f>IF(LEN(Blad1!T89)=0,"",Blad1!T89)</f>
        <v/>
      </c>
      <c r="M93" s="5" t="str">
        <f>IF(LEN(Blad1!U89)=0,"",Blad1!U89)</f>
        <v>WI/V/1</v>
      </c>
      <c r="N93" s="5" t="str">
        <f>IF(LEN(Blad1!V89)=0,"",Blad1!V89)</f>
        <v>X</v>
      </c>
      <c r="O93" s="5" t="str">
        <f>IF(LEN(Blad1!W89)=0,"",Blad1!W89)</f>
        <v/>
      </c>
    </row>
    <row r="94" spans="1:15" s="4" customFormat="1" ht="45" x14ac:dyDescent="0.25">
      <c r="A94" s="4" t="str">
        <f>IF(Blad1!C90=Blad1!C89,"",Blad1!E90)</f>
        <v/>
      </c>
      <c r="B94" s="5" t="str">
        <f>IF(Blad1!C90*10+Blad1!D90=Blad1!C89*10+Blad1!D89,"",Blad1!F90)</f>
        <v>Machtsverbanden</v>
      </c>
      <c r="C94" s="5" t="str">
        <f>IF(Blad1!B90=Blad1!B89,"",Blad1!G90)</f>
        <v>Tabellen van machtsverbanden</v>
      </c>
      <c r="D94" s="4" t="str">
        <f>IF(LEN(C94)=0,"",Blad1!I90)</f>
        <v/>
      </c>
      <c r="E94" s="4" t="str">
        <f>IF(LEN(C94)=0,"",Blad1!H90)</f>
        <v>nieuw</v>
      </c>
      <c r="F94" s="5" t="str">
        <f>IF(OR(LEN(C94)=0,LEN(Blad1!J90)=0),"",Blad1!J90)</f>
        <v>machtsverband (k/g/t)</v>
      </c>
      <c r="G94" s="5" t="str">
        <f>IF(LEN(Blad1!N90)=0,"",Blad1!N90)</f>
        <v/>
      </c>
      <c r="H94" s="5" t="str">
        <f>IF(LEN(Blad1!O90)=0,"",Blad1!O90)</f>
        <v>4.1 eenvoudige machtsverbanden met exponent 2 of 3 herkennen en gebruiken: een bijbehorende tabel opstellen</v>
      </c>
      <c r="I94" s="5" t="str">
        <f>IF(LEN(Blad1!P90)=0,"",Blad1!P90)</f>
        <v>4.1 eenvoudige machtsverbanden van de vorm y = ax^n herkennen en gebruiken: een bijbehorende tabel opstellen en interpreteren</v>
      </c>
      <c r="J94" s="5" t="str">
        <f>IF(LEN(Blad1!R90)=0,"",Blad1!R90)</f>
        <v>WI/K/4</v>
      </c>
      <c r="K94" s="5" t="str">
        <f>IF(LEN(Blad1!S90)=0,"",Blad1!S90)</f>
        <v>X</v>
      </c>
      <c r="L94" s="5" t="str">
        <f>IF(LEN(Blad1!T90)=0,"",Blad1!T90)</f>
        <v>0</v>
      </c>
      <c r="M94" s="5" t="str">
        <f>IF(LEN(Blad1!U90)=0,"",Blad1!U90)</f>
        <v>WI/V/1</v>
      </c>
      <c r="N94" s="5" t="str">
        <f>IF(LEN(Blad1!V90)=0,"",Blad1!V90)</f>
        <v>X</v>
      </c>
      <c r="O94" s="5" t="str">
        <f>IF(LEN(Blad1!W90)=0,"",Blad1!W90)</f>
        <v/>
      </c>
    </row>
    <row r="95" spans="1:15" s="4" customFormat="1" ht="45" x14ac:dyDescent="0.25">
      <c r="A95" s="4" t="str">
        <f>IF(Blad1!C91=Blad1!C90,"",Blad1!E91)</f>
        <v/>
      </c>
      <c r="B95" s="5" t="str">
        <f>IF(Blad1!C91*10+Blad1!D91=Blad1!C90*10+Blad1!D90,"",Blad1!F91)</f>
        <v/>
      </c>
      <c r="C95" s="5" t="str">
        <f>IF(Blad1!B91=Blad1!B90,"",Blad1!G91)</f>
        <v>Grafieken van machtsverbanden</v>
      </c>
      <c r="D95" s="4" t="str">
        <f>IF(LEN(C95)=0,"",Blad1!I91)</f>
        <v/>
      </c>
      <c r="E95" s="4" t="str">
        <f>IF(LEN(C95)=0,"",Blad1!H91)</f>
        <v>nieuw</v>
      </c>
      <c r="F95" s="5" t="str">
        <f>IF(OR(LEN(C95)=0,LEN(Blad1!J91)=0),"",Blad1!J91)</f>
        <v/>
      </c>
      <c r="G95" s="5" t="str">
        <f>IF(LEN(Blad1!N91)=0,"",Blad1!N91)</f>
        <v/>
      </c>
      <c r="H95" s="5" t="str">
        <f>IF(LEN(Blad1!O91)=0,"",Blad1!O91)</f>
        <v>4.1 eenvoudige machtsverbanden (met exponent 2 of 3) herkennen en gebruiken: in een gegeven assenstelsel een bijbehorende grafiek tekenen en interpreteren</v>
      </c>
      <c r="I95" s="5" t="str">
        <f>IF(LEN(Blad1!P91)=0,"",Blad1!P91)</f>
        <v>4.1 eenvoudige machtsverbanden met exponent 2 of 3 herkennen en gebruiken: een bijbehorende grafiek tekenen en interpreteren</v>
      </c>
      <c r="J95" s="5" t="str">
        <f>IF(LEN(Blad1!R91)=0,"",Blad1!R91)</f>
        <v>WI/K/4</v>
      </c>
      <c r="K95" s="5" t="str">
        <f>IF(LEN(Blad1!S91)=0,"",Blad1!S91)</f>
        <v>X</v>
      </c>
      <c r="L95" s="5" t="str">
        <f>IF(LEN(Blad1!T91)=0,"",Blad1!T91)</f>
        <v>0</v>
      </c>
      <c r="M95" s="5" t="str">
        <f>IF(LEN(Blad1!U91)=0,"",Blad1!U91)</f>
        <v>WI/V/1</v>
      </c>
      <c r="N95" s="5" t="str">
        <f>IF(LEN(Blad1!V91)=0,"",Blad1!V91)</f>
        <v>X</v>
      </c>
      <c r="O95" s="5" t="str">
        <f>IF(LEN(Blad1!W91)=0,"",Blad1!W91)</f>
        <v/>
      </c>
    </row>
    <row r="96" spans="1:15" s="4" customFormat="1" ht="60" x14ac:dyDescent="0.25">
      <c r="A96" s="4" t="str">
        <f>IF(Blad1!C92=Blad1!C91,"",Blad1!E92)</f>
        <v/>
      </c>
      <c r="B96" s="5" t="str">
        <f>IF(Blad1!C92*10+Blad1!D92=Blad1!C91*10+Blad1!D91,"",Blad1!F92)</f>
        <v/>
      </c>
      <c r="C96" s="5" t="str">
        <f>IF(Blad1!B92=Blad1!B91,"",Blad1!G92)</f>
        <v>Machtsverbanden herkennen</v>
      </c>
      <c r="D96" s="4" t="str">
        <f>IF(LEN(C96)=0,"",Blad1!I92)</f>
        <v/>
      </c>
      <c r="E96" s="4" t="str">
        <f>IF(LEN(C96)=0,"",Blad1!H92)</f>
        <v>nieuw</v>
      </c>
      <c r="F96" s="5" t="str">
        <f>IF(OR(LEN(C96)=0,LEN(Blad1!J92)=0),"",Blad1!J92)</f>
        <v/>
      </c>
      <c r="G96" s="5" t="str">
        <f>IF(LEN(Blad1!N92)=0,"",Blad1!N92)</f>
        <v/>
      </c>
      <c r="H96" s="5" t="str">
        <f>IF(LEN(Blad1!O92)=0,"",Blad1!O92)</f>
        <v/>
      </c>
      <c r="I96" s="5" t="str">
        <f>IF(LEN(Blad1!P92)=0,"",Blad1!P92)</f>
        <v>4.1 eenvoudige machtsverbanden van de vorm y = a x^n waarbij n een positief en geheel getal is herkennen en gebruiken: som en verschilverbanden interpreteren en een grafiek van de vorm y = a x^n + b tekenen</v>
      </c>
      <c r="J96" s="5" t="str">
        <f>IF(LEN(Blad1!R92)=0,"",Blad1!R92)</f>
        <v/>
      </c>
      <c r="K96" s="5" t="str">
        <f>IF(LEN(Blad1!S92)=0,"",Blad1!S92)</f>
        <v/>
      </c>
      <c r="L96" s="5" t="str">
        <f>IF(LEN(Blad1!T92)=0,"",Blad1!T92)</f>
        <v/>
      </c>
      <c r="M96" s="5" t="str">
        <f>IF(LEN(Blad1!U92)=0,"",Blad1!U92)</f>
        <v>WI/V/1</v>
      </c>
      <c r="N96" s="5" t="str">
        <f>IF(LEN(Blad1!V92)=0,"",Blad1!V92)</f>
        <v>X</v>
      </c>
      <c r="O96" s="5" t="str">
        <f>IF(LEN(Blad1!W92)=0,"",Blad1!W92)</f>
        <v/>
      </c>
    </row>
    <row r="97" spans="1:15" s="4" customFormat="1" ht="30" x14ac:dyDescent="0.25">
      <c r="A97" s="4" t="str">
        <f>IF(Blad1!C93=Blad1!C92,"",Blad1!E93)</f>
        <v/>
      </c>
      <c r="B97" s="5" t="str">
        <f>IF(Blad1!C93*10+Blad1!D93=Blad1!C92*10+Blad1!D92,"",Blad1!F93)</f>
        <v>Ongekeerd evenredige verbanden</v>
      </c>
      <c r="C97" s="5" t="str">
        <f>IF(Blad1!B93=Blad1!B92,"",Blad1!G93)</f>
        <v>Tabellen van omgekeerd evenredige verbanden</v>
      </c>
      <c r="D97" s="4" t="str">
        <f>IF(LEN(C97)=0,"",Blad1!I93)</f>
        <v/>
      </c>
      <c r="E97" s="4" t="str">
        <f>IF(LEN(C97)=0,"",Blad1!H93)</f>
        <v>nieuw</v>
      </c>
      <c r="F97" s="5" t="str">
        <f>IF(OR(LEN(C97)=0,LEN(Blad1!J93)=0),"",Blad1!J93)</f>
        <v/>
      </c>
      <c r="G97" s="5" t="str">
        <f>IF(LEN(Blad1!N93)=0,"",Blad1!N93)</f>
        <v/>
      </c>
      <c r="H97" s="5" t="str">
        <f>IF(LEN(Blad1!O93)=0,"",Blad1!O93)</f>
        <v>4.1 verbanden van de vorm y = x / a herkennen en gebruiken: een bijbehorende tabel opstellen</v>
      </c>
      <c r="I97" s="5" t="str">
        <f>IF(LEN(Blad1!P93)=0,"",Blad1!P93)</f>
        <v>4.1 verbanden van de vorm y = x / a herkennen en gebruiken: een bijbehorende tabel opstellen</v>
      </c>
      <c r="J97" s="5" t="str">
        <f>IF(LEN(Blad1!R93)=0,"",Blad1!R93)</f>
        <v>WI/K/4</v>
      </c>
      <c r="K97" s="5" t="str">
        <f>IF(LEN(Blad1!S93)=0,"",Blad1!S93)</f>
        <v>X</v>
      </c>
      <c r="L97" s="5" t="str">
        <f>IF(LEN(Blad1!T93)=0,"",Blad1!T93)</f>
        <v>0</v>
      </c>
      <c r="M97" s="5" t="str">
        <f>IF(LEN(Blad1!U93)=0,"",Blad1!U93)</f>
        <v/>
      </c>
      <c r="N97" s="5" t="str">
        <f>IF(LEN(Blad1!V93)=0,"",Blad1!V93)</f>
        <v/>
      </c>
      <c r="O97" s="5" t="str">
        <f>IF(LEN(Blad1!W93)=0,"",Blad1!W93)</f>
        <v/>
      </c>
    </row>
    <row r="98" spans="1:15" s="4" customFormat="1" ht="45" x14ac:dyDescent="0.25">
      <c r="A98" s="4" t="str">
        <f>IF(Blad1!C94=Blad1!C93,"",Blad1!E94)</f>
        <v/>
      </c>
      <c r="B98" s="5" t="str">
        <f>IF(Blad1!C94*10+Blad1!D94=Blad1!C93*10+Blad1!D93,"",Blad1!F94)</f>
        <v/>
      </c>
      <c r="C98" s="5" t="str">
        <f>IF(Blad1!B94=Blad1!B93,"",Blad1!G94)</f>
        <v>Grafieken van omgekeerd evenredige verbanden</v>
      </c>
      <c r="D98" s="4" t="str">
        <f>IF(LEN(C98)=0,"",Blad1!I94)</f>
        <v/>
      </c>
      <c r="E98" s="4" t="str">
        <f>IF(LEN(C98)=0,"",Blad1!H94)</f>
        <v>nieuw</v>
      </c>
      <c r="F98" s="5" t="str">
        <f>IF(OR(LEN(C98)=0,LEN(Blad1!J94)=0),"",Blad1!J94)</f>
        <v/>
      </c>
      <c r="G98" s="5" t="str">
        <f>IF(LEN(Blad1!N94)=0,"",Blad1!N94)</f>
        <v/>
      </c>
      <c r="H98" s="5" t="str">
        <f>IF(LEN(Blad1!O94)=0,"",Blad1!O94)</f>
        <v>4.1 verbanden van de vorm y = x / a herkennen en gebruiken: in een gegeven assenstelsel een bijbehorende grafiek tekenen en interpreteren</v>
      </c>
      <c r="I98" s="5" t="str">
        <f>IF(LEN(Blad1!P94)=0,"",Blad1!P94)</f>
        <v>4.1 verbanden van de vorm y = x / a herkennen en gebruiken: een bijbehorende grafiek tekenen en interpreteren</v>
      </c>
      <c r="J98" s="5" t="str">
        <f>IF(LEN(Blad1!R94)=0,"",Blad1!R94)</f>
        <v>WI/K/4</v>
      </c>
      <c r="K98" s="5" t="str">
        <f>IF(LEN(Blad1!S94)=0,"",Blad1!S94)</f>
        <v>X</v>
      </c>
      <c r="L98" s="5" t="str">
        <f>IF(LEN(Blad1!T94)=0,"",Blad1!T94)</f>
        <v>0</v>
      </c>
      <c r="M98" s="5" t="str">
        <f>IF(LEN(Blad1!U94)=0,"",Blad1!U94)</f>
        <v/>
      </c>
      <c r="N98" s="5" t="str">
        <f>IF(LEN(Blad1!V94)=0,"",Blad1!V94)</f>
        <v/>
      </c>
      <c r="O98" s="5" t="str">
        <f>IF(LEN(Blad1!W94)=0,"",Blad1!W94)</f>
        <v/>
      </c>
    </row>
    <row r="99" spans="1:15" s="4" customFormat="1" ht="30" x14ac:dyDescent="0.25">
      <c r="A99" s="4" t="str">
        <f>IF(Blad1!C95=Blad1!C94,"",Blad1!E95)</f>
        <v/>
      </c>
      <c r="B99" s="5" t="str">
        <f>IF(Blad1!C95*10+Blad1!D95=Blad1!C94*10+Blad1!D94,"",Blad1!F95)</f>
        <v>Wortelverbanden</v>
      </c>
      <c r="C99" s="5" t="str">
        <f>IF(Blad1!B95=Blad1!B94,"",Blad1!G95)</f>
        <v>Tabellen van wortelverbanden</v>
      </c>
      <c r="D99" s="4" t="str">
        <f>IF(LEN(C99)=0,"",Blad1!I95)</f>
        <v/>
      </c>
      <c r="E99" s="4" t="str">
        <f>IF(LEN(C99)=0,"",Blad1!H95)</f>
        <v>nieuw</v>
      </c>
      <c r="F99" s="5" t="str">
        <f>IF(OR(LEN(C99)=0,LEN(Blad1!J95)=0),"",Blad1!J95)</f>
        <v/>
      </c>
      <c r="G99" s="5" t="str">
        <f>IF(LEN(Blad1!N95)=0,"",Blad1!N95)</f>
        <v/>
      </c>
      <c r="H99" s="5" t="str">
        <f>IF(LEN(Blad1!O95)=0,"",Blad1!O95)</f>
        <v>4.1 wortelverbanden herkennen en gebruiken: een bijbehorende tabel opstellen en interpreteren</v>
      </c>
      <c r="I99" s="5" t="str">
        <f>IF(LEN(Blad1!P95)=0,"",Blad1!P95)</f>
        <v>4.1 wortelverbanden herkennen en gebruiken: een bijbehorende tabel opstellen en interpreteren</v>
      </c>
      <c r="J99" s="5" t="str">
        <f>IF(LEN(Blad1!R95)=0,"",Blad1!R95)</f>
        <v>WI/K/4</v>
      </c>
      <c r="K99" s="5" t="str">
        <f>IF(LEN(Blad1!S95)=0,"",Blad1!S95)</f>
        <v>X</v>
      </c>
      <c r="L99" s="5" t="str">
        <f>IF(LEN(Blad1!T95)=0,"",Blad1!T95)</f>
        <v>0</v>
      </c>
      <c r="M99" s="5" t="str">
        <f>IF(LEN(Blad1!U95)=0,"",Blad1!U95)</f>
        <v/>
      </c>
      <c r="N99" s="5" t="str">
        <f>IF(LEN(Blad1!V95)=0,"",Blad1!V95)</f>
        <v/>
      </c>
      <c r="O99" s="5" t="str">
        <f>IF(LEN(Blad1!W95)=0,"",Blad1!W95)</f>
        <v/>
      </c>
    </row>
    <row r="100" spans="1:15" s="4" customFormat="1" ht="30" x14ac:dyDescent="0.25">
      <c r="A100" s="4" t="str">
        <f>IF(Blad1!C96=Blad1!C95,"",Blad1!E96)</f>
        <v/>
      </c>
      <c r="B100" s="5" t="str">
        <f>IF(Blad1!C96*10+Blad1!D96=Blad1!C95*10+Blad1!D95,"",Blad1!F96)</f>
        <v/>
      </c>
      <c r="C100" s="5" t="str">
        <f>IF(Blad1!B96=Blad1!B95,"",Blad1!G96)</f>
        <v>Grafieken van wortelverbanden</v>
      </c>
      <c r="D100" s="4" t="str">
        <f>IF(LEN(C100)=0,"",Blad1!I96)</f>
        <v/>
      </c>
      <c r="E100" s="4" t="str">
        <f>IF(LEN(C100)=0,"",Blad1!H96)</f>
        <v>nieuw</v>
      </c>
      <c r="F100" s="5" t="str">
        <f>IF(OR(LEN(C100)=0,LEN(Blad1!J96)=0),"",Blad1!J96)</f>
        <v/>
      </c>
      <c r="G100" s="5" t="str">
        <f>IF(LEN(Blad1!N96)=0,"",Blad1!N96)</f>
        <v/>
      </c>
      <c r="H100" s="5" t="str">
        <f>IF(LEN(Blad1!O96)=0,"",Blad1!O96)</f>
        <v>4.1 wortelverbanden herkennen en gebruiken: een bijbehorende grafiek tekenen en interpreteren</v>
      </c>
      <c r="I100" s="5" t="str">
        <f>IF(LEN(Blad1!P96)=0,"",Blad1!P96)</f>
        <v>4.1 wortelverbanden herkennen en gebruiken: een bijbehorende grafiek tekenen en interpreteren</v>
      </c>
      <c r="J100" s="5" t="str">
        <f>IF(LEN(Blad1!R96)=0,"",Blad1!R96)</f>
        <v>WI/K/4</v>
      </c>
      <c r="K100" s="5" t="str">
        <f>IF(LEN(Blad1!S96)=0,"",Blad1!S96)</f>
        <v>X</v>
      </c>
      <c r="L100" s="5" t="str">
        <f>IF(LEN(Blad1!T96)=0,"",Blad1!T96)</f>
        <v>0</v>
      </c>
      <c r="M100" s="5" t="str">
        <f>IF(LEN(Blad1!U96)=0,"",Blad1!U96)</f>
        <v/>
      </c>
      <c r="N100" s="5" t="str">
        <f>IF(LEN(Blad1!V96)=0,"",Blad1!V96)</f>
        <v/>
      </c>
      <c r="O100" s="5" t="str">
        <f>IF(LEN(Blad1!W96)=0,"",Blad1!W96)</f>
        <v/>
      </c>
    </row>
    <row r="101" spans="1:15" s="4" customFormat="1" ht="30" x14ac:dyDescent="0.25">
      <c r="A101" s="4" t="str">
        <f>IF(Blad1!C97=Blad1!C96,"",Blad1!E97)</f>
        <v/>
      </c>
      <c r="B101" s="5" t="str">
        <f>IF(Blad1!C97*10+Blad1!D97=Blad1!C96*10+Blad1!D96,"",Blad1!F97)</f>
        <v/>
      </c>
      <c r="C101" s="5" t="str">
        <f>IF(Blad1!B97=Blad1!B96,"",Blad1!G97)</f>
        <v>Wortelverbanden herkennen</v>
      </c>
      <c r="D101" s="4" t="str">
        <f>IF(LEN(C101)=0,"",Blad1!I97)</f>
        <v/>
      </c>
      <c r="E101" s="4" t="str">
        <f>IF(LEN(C101)=0,"",Blad1!H97)</f>
        <v>nieuw</v>
      </c>
      <c r="F101" s="5" t="str">
        <f>IF(OR(LEN(C101)=0,LEN(Blad1!J97)=0),"",Blad1!J97)</f>
        <v>wortelverband (k/g/t)</v>
      </c>
      <c r="G101" s="5" t="str">
        <f>IF(LEN(Blad1!N97)=0,"",Blad1!N97)</f>
        <v/>
      </c>
      <c r="H101" s="5" t="str">
        <f>IF(LEN(Blad1!O97)=0,"",Blad1!O97)</f>
        <v>4.1 wortelverbanden herkennen en gebruiken: een formule van de vorm y = √x herkennen en gebruiken</v>
      </c>
      <c r="I101" s="5" t="str">
        <f>IF(LEN(Blad1!P97)=0,"",Blad1!P97)</f>
        <v>4.1 wortelverbanden herkennen en gebruiken: een formule van de vorm y = √x herkennen en gebruiken</v>
      </c>
      <c r="J101" s="5" t="str">
        <f>IF(LEN(Blad1!R97)=0,"",Blad1!R97)</f>
        <v>WI/K/4</v>
      </c>
      <c r="K101" s="5" t="str">
        <f>IF(LEN(Blad1!S97)=0,"",Blad1!S97)</f>
        <v>X</v>
      </c>
      <c r="L101" s="5" t="str">
        <f>IF(LEN(Blad1!T97)=0,"",Blad1!T97)</f>
        <v>0</v>
      </c>
      <c r="M101" s="5" t="str">
        <f>IF(LEN(Blad1!U97)=0,"",Blad1!U97)</f>
        <v/>
      </c>
      <c r="N101" s="5" t="str">
        <f>IF(LEN(Blad1!V97)=0,"",Blad1!V97)</f>
        <v/>
      </c>
      <c r="O101" s="5" t="str">
        <f>IF(LEN(Blad1!W97)=0,"",Blad1!W97)</f>
        <v/>
      </c>
    </row>
    <row r="102" spans="1:15" s="4" customFormat="1" ht="30" x14ac:dyDescent="0.25">
      <c r="A102" s="4" t="str">
        <f>IF(Blad1!C98=Blad1!C97,"",Blad1!E98)</f>
        <v/>
      </c>
      <c r="B102" s="5" t="str">
        <f>IF(Blad1!C98*10+Blad1!D98=Blad1!C97*10+Blad1!D97,"",Blad1!F98)</f>
        <v>Patronen en regelmaat</v>
      </c>
      <c r="C102" s="5" t="str">
        <f>IF(Blad1!B98=Blad1!B97,"",Blad1!G98)</f>
        <v>Regelmaat in getalspatronen</v>
      </c>
      <c r="D102" s="4" t="str">
        <f>IF(LEN(C102)=0,"",Blad1!I98)</f>
        <v>getalspatronen</v>
      </c>
      <c r="E102" s="4" t="str">
        <f>IF(LEN(C102)=0,"",Blad1!H98)</f>
        <v>vmbo</v>
      </c>
      <c r="F102" s="5" t="str">
        <f>IF(OR(LEN(C102)=0,LEN(Blad1!J98)=0),"",Blad1!J98)</f>
        <v/>
      </c>
      <c r="G102" s="5" t="str">
        <f>IF(LEN(Blad1!N98)=0,"",Blad1!N98)</f>
        <v>4.2 tabellen maken, aflezen, vergelijken en interpreteren: regelmatigheden in een tabel vaststellen</v>
      </c>
      <c r="H102" s="5" t="str">
        <f>IF(LEN(Blad1!O98)=0,"",Blad1!O98)</f>
        <v>4.2 tabellen maken, aflezen, vergelijken en interpreteren: regelmatigheden in een tabel vaststellen en beschrijven</v>
      </c>
      <c r="I102" s="5" t="str">
        <f>IF(LEN(Blad1!P98)=0,"",Blad1!P98)</f>
        <v>4.2 tabellen maken, aflezen, vergelijken en interpreteren: regelmatigheden in een tabel vaststellen en beschrijven</v>
      </c>
      <c r="J102" s="5" t="str">
        <f>IF(LEN(Blad1!R98)=0,"",Blad1!R98)</f>
        <v>WI/K/4</v>
      </c>
      <c r="K102" s="5" t="str">
        <f>IF(LEN(Blad1!S98)=0,"",Blad1!S98)</f>
        <v>X</v>
      </c>
      <c r="L102" s="5" t="str">
        <f>IF(LEN(Blad1!T98)=0,"",Blad1!T98)</f>
        <v>0</v>
      </c>
      <c r="M102" s="5" t="str">
        <f>IF(LEN(Blad1!U98)=0,"",Blad1!U98)</f>
        <v/>
      </c>
      <c r="N102" s="5" t="str">
        <f>IF(LEN(Blad1!V98)=0,"",Blad1!V98)</f>
        <v/>
      </c>
      <c r="O102" s="5" t="str">
        <f>IF(LEN(Blad1!W98)=0,"",Blad1!W98)</f>
        <v/>
      </c>
    </row>
    <row r="103" spans="1:15" s="4" customFormat="1" ht="45" x14ac:dyDescent="0.25">
      <c r="A103" s="4" t="str">
        <f>IF(Blad1!C99=Blad1!C98,"",Blad1!E99)</f>
        <v/>
      </c>
      <c r="B103" s="5" t="str">
        <f>IF(Blad1!C99*10+Blad1!D99=Blad1!C98*10+Blad1!D98,"",Blad1!F99)</f>
        <v/>
      </c>
      <c r="C103" s="5" t="str">
        <f>IF(Blad1!B99=Blad1!B98,"",Blad1!G99)</f>
        <v>Regelmaat in meetkundige patronen</v>
      </c>
      <c r="D103" s="4" t="str">
        <f>IF(LEN(C103)=0,"",Blad1!I99)</f>
        <v>meetkundige patronen</v>
      </c>
      <c r="E103" s="4" t="str">
        <f>IF(LEN(C103)=0,"",Blad1!H99)</f>
        <v>vmbo</v>
      </c>
      <c r="F103" s="5" t="str">
        <f>IF(OR(LEN(C103)=0,LEN(Blad1!J99)=0),"",Blad1!J99)</f>
        <v/>
      </c>
      <c r="G103" s="5" t="str">
        <f>IF(LEN(Blad1!N99)=0,"",Blad1!N99)</f>
        <v>6.3 redeneren en tekenen: bij redeneren, tekenen en berekenen van hoeken, afstanden en patronen gebruik maken van regelmatige patronen</v>
      </c>
      <c r="H103" s="5" t="str">
        <f>IF(LEN(Blad1!O99)=0,"",Blad1!O99)</f>
        <v>6.3 redeneren en tekenen: bij redeneren, tekenen en berekenen van hoeken, afstanden en patronen, gebruik maken van regelmatige patronen</v>
      </c>
      <c r="I103" s="5" t="str">
        <f>IF(LEN(Blad1!P99)=0,"",Blad1!P99)</f>
        <v>6.3 redeneren en tekenen: bij redeneren, tekenen en berekenen van hoeken, afstanden en patronen, gebruik maken van regelmatige patronen</v>
      </c>
      <c r="J103" s="5" t="str">
        <f>IF(LEN(Blad1!R99)=0,"",Blad1!R99)</f>
        <v>WI/K/6</v>
      </c>
      <c r="K103" s="5" t="str">
        <f>IF(LEN(Blad1!S99)=0,"",Blad1!S99)</f>
        <v>X</v>
      </c>
      <c r="L103" s="5" t="str">
        <f>IF(LEN(Blad1!T99)=0,"",Blad1!T99)</f>
        <v>0</v>
      </c>
      <c r="M103" s="5" t="str">
        <f>IF(LEN(Blad1!U99)=0,"",Blad1!U99)</f>
        <v/>
      </c>
      <c r="N103" s="5" t="str">
        <f>IF(LEN(Blad1!V99)=0,"",Blad1!V99)</f>
        <v/>
      </c>
      <c r="O103" s="5" t="str">
        <f>IF(LEN(Blad1!W99)=0,"",Blad1!W99)</f>
        <v/>
      </c>
    </row>
    <row r="104" spans="1:15" s="4" customFormat="1" ht="60" x14ac:dyDescent="0.25">
      <c r="A104" s="4" t="str">
        <f>IF(Blad1!C100=Blad1!C99,"",Blad1!E100)</f>
        <v/>
      </c>
      <c r="B104" s="5" t="str">
        <f>IF(Blad1!C100*10+Blad1!D100=Blad1!C99*10+Blad1!D99,"",Blad1!F100)</f>
        <v>Vergelijkingen en ongelijkheden</v>
      </c>
      <c r="C104" s="5" t="str">
        <f>IF(Blad1!B100=Blad1!B99,"",Blad1!G100)</f>
        <v>Verbanden vergelijken</v>
      </c>
      <c r="D104" s="4" t="str">
        <f>IF(LEN(C104)=0,"",Blad1!I100)</f>
        <v>verbanden vergelijken</v>
      </c>
      <c r="E104" s="4" t="str">
        <f>IF(LEN(C104)=0,"",Blad1!H100)</f>
        <v>vmbo</v>
      </c>
      <c r="F104" s="5" t="str">
        <f>IF(OR(LEN(C104)=0,LEN(Blad1!J100)=0),"",Blad1!J100)</f>
        <v/>
      </c>
      <c r="G104" s="5" t="str">
        <f>IF(LEN(Blad1!N100)=0,"",Blad1!N100)</f>
        <v/>
      </c>
      <c r="H104" s="5" t="str">
        <f>IF(LEN(Blad1!O100)=0,"",Blad1!O100)</f>
        <v>4.2 tabellen maken, aflezen, vergelijken en interpreteren: twee verbanden met behulp van de bijbehorende tabellen vergelijken en bepalen of benaderen waar de variabelen een gelijke waarde hebben</v>
      </c>
      <c r="I104" s="5" t="str">
        <f>IF(LEN(Blad1!P100)=0,"",Blad1!P100)</f>
        <v>4.2 tabellen maken, aflezen, vergelijken en interpreteren: twee verbanden met behulp van de bijbehorende tabellen vergelijken en bepalen of benaderen waar de variabelen een gelijke waarde hebben</v>
      </c>
      <c r="J104" s="5" t="str">
        <f>IF(LEN(Blad1!R100)=0,"",Blad1!R100)</f>
        <v>WI/K/4</v>
      </c>
      <c r="K104" s="5" t="str">
        <f>IF(LEN(Blad1!S100)=0,"",Blad1!S100)</f>
        <v>X</v>
      </c>
      <c r="L104" s="5" t="str">
        <f>IF(LEN(Blad1!T100)=0,"",Blad1!T100)</f>
        <v>0</v>
      </c>
      <c r="M104" s="5" t="str">
        <f>IF(LEN(Blad1!U100)=0,"",Blad1!U100)</f>
        <v/>
      </c>
      <c r="N104" s="5" t="str">
        <f>IF(LEN(Blad1!V100)=0,"",Blad1!V100)</f>
        <v/>
      </c>
      <c r="O104" s="5" t="str">
        <f>IF(LEN(Blad1!W100)=0,"",Blad1!W100)</f>
        <v/>
      </c>
    </row>
    <row r="105" spans="1:15" s="4" customFormat="1" ht="60" x14ac:dyDescent="0.25">
      <c r="A105" s="4" t="str">
        <f>IF(Blad1!C101=Blad1!C100,"",Blad1!E101)</f>
        <v/>
      </c>
      <c r="B105" s="5" t="str">
        <f>IF(Blad1!C101*10+Blad1!D101=Blad1!C100*10+Blad1!D100,"",Blad1!F101)</f>
        <v/>
      </c>
      <c r="C105" s="5" t="str">
        <f>IF(Blad1!B101=Blad1!B100,"",Blad1!G101)</f>
        <v/>
      </c>
      <c r="D105" s="4" t="str">
        <f>IF(LEN(C105)=0,"",Blad1!I101)</f>
        <v/>
      </c>
      <c r="E105" s="4" t="str">
        <f>IF(LEN(C105)=0,"",Blad1!H101)</f>
        <v/>
      </c>
      <c r="F105" s="5" t="str">
        <f>IF(OR(LEN(C105)=0,LEN(Blad1!J101)=0),"",Blad1!J101)</f>
        <v/>
      </c>
      <c r="G105" s="5" t="str">
        <f>IF(LEN(Blad1!N101)=0,"",Blad1!N101)</f>
        <v>4.3 grafieken tekenen, aflezen, interpreteren en vergelijken: twee grafieken vergelijken en de verschillen interpreteren en bij twee grafieken die elkaar snijden de coördinaten van dat snijpunt vaststellen en het snijpunt interpreteren</v>
      </c>
      <c r="H105" s="5" t="str">
        <f>IF(LEN(Blad1!O101)=0,"",Blad1!O101)</f>
        <v>4.3 grafieken tekenen, aflezen, interpreteren en vergelijken: twee grafieken vergelijken en de verschillen interpreteren en bij twee grafieken die elkaar snijden de coördinaten van dat snijpunt vaststellen en het snijpunt interpreteren</v>
      </c>
      <c r="I105" s="5" t="str">
        <f>IF(LEN(Blad1!P101)=0,"",Blad1!P101)</f>
        <v>4.3 grafieken tekenen, aflezen, interpreteren en vergelijken: twee grafieken vergelijken en de verschillen interpreteren en bij twee grafieken die elkaar snijden de coördinaten van dat snijpunt vaststellen en het snijpunt interpreteren</v>
      </c>
      <c r="J105" s="5" t="str">
        <f>IF(LEN(Blad1!R101)=0,"",Blad1!R101)</f>
        <v>WI/K/4</v>
      </c>
      <c r="K105" s="5" t="str">
        <f>IF(LEN(Blad1!S101)=0,"",Blad1!S101)</f>
        <v>X</v>
      </c>
      <c r="L105" s="5" t="str">
        <f>IF(LEN(Blad1!T101)=0,"",Blad1!T101)</f>
        <v>0</v>
      </c>
      <c r="M105" s="5" t="str">
        <f>IF(LEN(Blad1!U101)=0,"",Blad1!U101)</f>
        <v/>
      </c>
      <c r="N105" s="5" t="str">
        <f>IF(LEN(Blad1!V101)=0,"",Blad1!V101)</f>
        <v/>
      </c>
      <c r="O105" s="5" t="str">
        <f>IF(LEN(Blad1!W101)=0,"",Blad1!W101)</f>
        <v/>
      </c>
    </row>
    <row r="106" spans="1:15" s="4" customFormat="1" ht="45" x14ac:dyDescent="0.25">
      <c r="A106" s="4" t="str">
        <f>IF(Blad1!C102=Blad1!C101,"",Blad1!E102)</f>
        <v/>
      </c>
      <c r="B106" s="5" t="str">
        <f>IF(Blad1!C102*10+Blad1!D102=Blad1!C101*10+Blad1!D101,"",Blad1!F102)</f>
        <v/>
      </c>
      <c r="C106" s="5" t="str">
        <f>IF(Blad1!B102=Blad1!B101,"",Blad1!G102)</f>
        <v/>
      </c>
      <c r="D106" s="4" t="str">
        <f>IF(LEN(C106)=0,"",Blad1!I102)</f>
        <v/>
      </c>
      <c r="E106" s="4" t="str">
        <f>IF(LEN(C106)=0,"",Blad1!H102)</f>
        <v/>
      </c>
      <c r="F106" s="5" t="str">
        <f>IF(OR(LEN(C106)=0,LEN(Blad1!J102)=0),"",Blad1!J102)</f>
        <v/>
      </c>
      <c r="G106" s="5" t="str">
        <f>IF(LEN(Blad1!N102)=0,"",Blad1!N102)</f>
        <v/>
      </c>
      <c r="H106" s="5" t="str">
        <f>IF(LEN(Blad1!O102)=0,"",Blad1!O102)</f>
        <v>4.4 werken met woordformules: bij twee functionele verbanden aangeven, eventueel in benadering, waar functiewaarden gelijk zijn en op welke intervallen de ene groter is dan de andere</v>
      </c>
      <c r="I106" s="5" t="str">
        <f>IF(LEN(Blad1!P102)=0,"",Blad1!P102)</f>
        <v>4.4 werken met formules: bij twee functionele verbanden aangeven, eventueel in benadering, waar functiewaarden gelijk zijn en op welke intervallen de ene groter is dan de andere</v>
      </c>
      <c r="J106" s="5" t="str">
        <f>IF(LEN(Blad1!R102)=0,"",Blad1!R102)</f>
        <v>WI/K/4</v>
      </c>
      <c r="K106" s="5" t="str">
        <f>IF(LEN(Blad1!S102)=0,"",Blad1!S102)</f>
        <v>X</v>
      </c>
      <c r="L106" s="5" t="str">
        <f>IF(LEN(Blad1!T102)=0,"",Blad1!T102)</f>
        <v>0</v>
      </c>
      <c r="M106" s="5" t="str">
        <f>IF(LEN(Blad1!U102)=0,"",Blad1!U102)</f>
        <v/>
      </c>
      <c r="N106" s="5" t="str">
        <f>IF(LEN(Blad1!V102)=0,"",Blad1!V102)</f>
        <v/>
      </c>
      <c r="O106" s="5" t="str">
        <f>IF(LEN(Blad1!W102)=0,"",Blad1!W102)</f>
        <v/>
      </c>
    </row>
    <row r="107" spans="1:15" s="4" customFormat="1" ht="45" x14ac:dyDescent="0.25">
      <c r="A107" s="4" t="str">
        <f>IF(Blad1!C103=Blad1!C102,"",Blad1!E103)</f>
        <v/>
      </c>
      <c r="B107" s="5" t="str">
        <f>IF(Blad1!C103*10+Blad1!D103=Blad1!C102*10+Blad1!D102,"",Blad1!F103)</f>
        <v/>
      </c>
      <c r="C107" s="5" t="str">
        <f>IF(Blad1!B103=Blad1!B102,"",Blad1!G103)</f>
        <v>Eerstegraads vergelijkingen oplossen</v>
      </c>
      <c r="D107" s="4" t="str">
        <f>IF(LEN(C107)=0,"",Blad1!I103)</f>
        <v>lineair vergelijking-oplossen</v>
      </c>
      <c r="E107" s="4" t="str">
        <f>IF(LEN(C107)=0,"",Blad1!H103)</f>
        <v>vmbo</v>
      </c>
      <c r="F107" s="5" t="str">
        <f>IF(OR(LEN(C107)=0,LEN(Blad1!J103)=0),"",Blad1!J103)</f>
        <v>vergelijking (k/g/t)</v>
      </c>
      <c r="G107" s="5" t="str">
        <f>IF(LEN(Blad1!N103)=0,"",Blad1!N103)</f>
        <v>4.1 lineaire verbanden kennen, herkennen en gebruiken: in een woordformule een variabele vervangen door een getal en de waarde van de andere variabele berekenen</v>
      </c>
      <c r="H107" s="5" t="str">
        <f>IF(LEN(Blad1!O103)=0,"",Blad1!O103)</f>
        <v>4.1 lineaire verbanden kennen, herkennen en gebruiken: in een (woord)formule een variabele vervangen door een getal en de waarde van de andere variabele berekenen</v>
      </c>
      <c r="I107" s="5" t="str">
        <f>IF(LEN(Blad1!P103)=0,"",Blad1!P103)</f>
        <v>4.1 lineaire verbanden kennen, herkennen en gebruiken: een formule van de vorm y = ax + b gebruiken</v>
      </c>
      <c r="J107" s="5" t="str">
        <f>IF(LEN(Blad1!R103)=0,"",Blad1!R103)</f>
        <v>WI/K/4</v>
      </c>
      <c r="K107" s="5" t="str">
        <f>IF(LEN(Blad1!S103)=0,"",Blad1!S103)</f>
        <v>X</v>
      </c>
      <c r="L107" s="5" t="str">
        <f>IF(LEN(Blad1!T103)=0,"",Blad1!T103)</f>
        <v>0</v>
      </c>
      <c r="M107" s="5" t="str">
        <f>IF(LEN(Blad1!U103)=0,"",Blad1!U103)</f>
        <v>WI/V/1</v>
      </c>
      <c r="N107" s="5" t="str">
        <f>IF(LEN(Blad1!V103)=0,"",Blad1!V103)</f>
        <v>X</v>
      </c>
      <c r="O107" s="5" t="str">
        <f>IF(LEN(Blad1!W103)=0,"",Blad1!W103)</f>
        <v/>
      </c>
    </row>
    <row r="108" spans="1:15" s="4" customFormat="1" ht="60" x14ac:dyDescent="0.25">
      <c r="A108" s="4" t="str">
        <f>IF(Blad1!C104=Blad1!C103,"",Blad1!E104)</f>
        <v/>
      </c>
      <c r="B108" s="5" t="str">
        <f>IF(Blad1!C104*10+Blad1!D104=Blad1!C103*10+Blad1!D103,"",Blad1!F104)</f>
        <v/>
      </c>
      <c r="C108" s="5" t="str">
        <f>IF(Blad1!B104=Blad1!B103,"",Blad1!G104)</f>
        <v/>
      </c>
      <c r="D108" s="4" t="str">
        <f>IF(LEN(C108)=0,"",Blad1!I104)</f>
        <v/>
      </c>
      <c r="E108" s="4" t="str">
        <f>IF(LEN(C108)=0,"",Blad1!H104)</f>
        <v/>
      </c>
      <c r="F108" s="5" t="str">
        <f>IF(OR(LEN(C108)=0,LEN(Blad1!J104)=0),"",Blad1!J104)</f>
        <v/>
      </c>
      <c r="G108" s="5" t="str">
        <f>IF(LEN(Blad1!N104)=0,"",Blad1!N104)</f>
        <v/>
      </c>
      <c r="H108" s="5" t="str">
        <f>IF(LEN(Blad1!O104)=0,"",Blad1!O104)</f>
        <v>4.6 in een gegeven situatie de voorstellingsvormen tabel, grafiek, (woord)formule of verwoording met elkaar in verband brengen: als bij een functioneel verband een uitgangsvariabele gegeven is, de bijbehorende ingangsvariabele vinden of berekenen</v>
      </c>
      <c r="I108" s="5" t="str">
        <f>IF(LEN(Blad1!P104)=0,"",Blad1!P104)</f>
        <v>4.6 in een gegeven situatie de voorstellingsvormen tabel, grafiek,formule of verwoording met elkaar in verband brengen: als bij een functioneel verband een uitgangsvariabele gegeven is, de bijbehorende ingangsvariabele vinden of berekenen</v>
      </c>
      <c r="J108" s="5" t="str">
        <f>IF(LEN(Blad1!R104)=0,"",Blad1!R104)</f>
        <v>WI/K/4</v>
      </c>
      <c r="K108" s="5" t="str">
        <f>IF(LEN(Blad1!S104)=0,"",Blad1!S104)</f>
        <v>X</v>
      </c>
      <c r="L108" s="5" t="str">
        <f>IF(LEN(Blad1!T104)=0,"",Blad1!T104)</f>
        <v>0</v>
      </c>
      <c r="M108" s="5" t="str">
        <f>IF(LEN(Blad1!U104)=0,"",Blad1!U104)</f>
        <v/>
      </c>
      <c r="N108" s="5" t="str">
        <f>IF(LEN(Blad1!V104)=0,"",Blad1!V104)</f>
        <v/>
      </c>
      <c r="O108" s="5" t="str">
        <f>IF(LEN(Blad1!W104)=0,"",Blad1!W104)</f>
        <v/>
      </c>
    </row>
    <row r="109" spans="1:15" s="4" customFormat="1" x14ac:dyDescent="0.25">
      <c r="A109" s="4" t="str">
        <f>IF(Blad1!C105=Blad1!C104,"",Blad1!E105)</f>
        <v>Infoverwerking en onzekerheid</v>
      </c>
      <c r="B109" s="5" t="str">
        <f>IF(Blad1!C105*10+Blad1!D105=Blad1!C104*10+Blad1!D104,"",Blad1!F105)</f>
        <v>Gegevens verwerken</v>
      </c>
      <c r="C109" s="5" t="str">
        <f>IF(Blad1!B105=Blad1!B104,"",Blad1!G105)</f>
        <v>Grafische weergaven van data</v>
      </c>
      <c r="D109" s="4" t="str">
        <f>IF(LEN(C109)=0,"",Blad1!I105)</f>
        <v>dataset-grafische weergave</v>
      </c>
      <c r="E109" s="4" t="str">
        <f>IF(LEN(C109)=0,"",Blad1!H105)</f>
        <v>h/v</v>
      </c>
      <c r="F109" s="5" t="str">
        <f>IF(OR(LEN(C109)=0,LEN(Blad1!J105)=0),"",Blad1!J105)</f>
        <v/>
      </c>
      <c r="G109" s="5" t="str">
        <f>IF(LEN(Blad1!N105)=0,"",Blad1!N105)</f>
        <v>7.1 gegevens in een statistische representatievorm weergeven</v>
      </c>
      <c r="H109" s="5" t="str">
        <f>IF(LEN(Blad1!O105)=0,"",Blad1!O105)</f>
        <v>7.1 gegevens in een statistische representatievorm weergeven</v>
      </c>
      <c r="I109" s="5" t="str">
        <f>IF(LEN(Blad1!P105)=0,"",Blad1!P105)</f>
        <v>7.1 gegevens in een statistische representatievorm weergeven</v>
      </c>
      <c r="J109" s="5" t="str">
        <f>IF(LEN(Blad1!R105)=0,"",Blad1!R105)</f>
        <v>WI/K/7</v>
      </c>
      <c r="K109" s="5" t="str">
        <f>IF(LEN(Blad1!S105)=0,"",Blad1!S105)</f>
        <v/>
      </c>
      <c r="L109" s="5" t="str">
        <f>IF(LEN(Blad1!T105)=0,"",Blad1!T105)</f>
        <v>X</v>
      </c>
      <c r="M109" s="5" t="str">
        <f>IF(LEN(Blad1!U105)=0,"",Blad1!U105)</f>
        <v/>
      </c>
      <c r="N109" s="5" t="str">
        <f>IF(LEN(Blad1!V105)=0,"",Blad1!V105)</f>
        <v/>
      </c>
      <c r="O109" s="5" t="str">
        <f>IF(LEN(Blad1!W105)=0,"",Blad1!W105)</f>
        <v/>
      </c>
    </row>
    <row r="110" spans="1:15" s="4" customFormat="1" ht="30" x14ac:dyDescent="0.25">
      <c r="A110" s="4" t="str">
        <f>IF(Blad1!C106=Blad1!C105,"",Blad1!E106)</f>
        <v/>
      </c>
      <c r="B110" s="5" t="str">
        <f>IF(Blad1!C106*10+Blad1!D106=Blad1!C105*10+Blad1!D105,"",Blad1!F106)</f>
        <v/>
      </c>
      <c r="C110" s="5" t="str">
        <f>IF(Blad1!B106=Blad1!B105,"",Blad1!G106)</f>
        <v/>
      </c>
      <c r="D110" s="4" t="str">
        <f>IF(LEN(C110)=0,"",Blad1!I106)</f>
        <v/>
      </c>
      <c r="E110" s="4" t="str">
        <f>IF(LEN(C110)=0,"",Blad1!H106)</f>
        <v/>
      </c>
      <c r="F110" s="5" t="str">
        <f>IF(OR(LEN(C110)=0,LEN(Blad1!J106)=0),"",Blad1!J106)</f>
        <v/>
      </c>
      <c r="G110" s="5" t="str">
        <f>IF(LEN(Blad1!N106)=0,"",Blad1!N106)</f>
        <v>7.1 informatie uit statistische representatievormen betrekken en interpreteren</v>
      </c>
      <c r="H110" s="5" t="str">
        <f>IF(LEN(Blad1!O106)=0,"",Blad1!O106)</f>
        <v>7.1 informatie uit statistische representatievormen betrekken en interpreteren</v>
      </c>
      <c r="I110" s="5" t="str">
        <f>IF(LEN(Blad1!P106)=0,"",Blad1!P106)</f>
        <v>7.1 informatie uit statistische representatievormen betrekken en interpreteren</v>
      </c>
      <c r="J110" s="5" t="str">
        <f>IF(LEN(Blad1!R106)=0,"",Blad1!R106)</f>
        <v>WI/K/7</v>
      </c>
      <c r="K110" s="5" t="str">
        <f>IF(LEN(Blad1!S106)=0,"",Blad1!S106)</f>
        <v/>
      </c>
      <c r="L110" s="5" t="str">
        <f>IF(LEN(Blad1!T106)=0,"",Blad1!T106)</f>
        <v>X</v>
      </c>
      <c r="M110" s="5" t="str">
        <f>IF(LEN(Blad1!U106)=0,"",Blad1!U106)</f>
        <v/>
      </c>
      <c r="N110" s="5" t="str">
        <f>IF(LEN(Blad1!V106)=0,"",Blad1!V106)</f>
        <v/>
      </c>
      <c r="O110" s="5" t="str">
        <f>IF(LEN(Blad1!W106)=0,"",Blad1!W106)</f>
        <v/>
      </c>
    </row>
    <row r="111" spans="1:15" s="4" customFormat="1" x14ac:dyDescent="0.25">
      <c r="A111" s="4" t="str">
        <f>IF(Blad1!C107=Blad1!C106,"",Blad1!E107)</f>
        <v/>
      </c>
      <c r="B111" s="5" t="str">
        <f>IF(Blad1!C107*10+Blad1!D107=Blad1!C106*10+Blad1!D106,"",Blad1!F107)</f>
        <v/>
      </c>
      <c r="C111" s="5" t="str">
        <f>IF(Blad1!B107=Blad1!B106,"",Blad1!G107)</f>
        <v>Beschrijvende statistiek</v>
      </c>
      <c r="D111" s="4" t="str">
        <f>IF(LEN(C111)=0,"",Blad1!I107)</f>
        <v>dataset-onderzoek</v>
      </c>
      <c r="E111" s="4" t="str">
        <f>IF(LEN(C111)=0,"",Blad1!H107)</f>
        <v>h/v</v>
      </c>
      <c r="F111" s="5" t="str">
        <f>IF(OR(LEN(C111)=0,LEN(Blad1!J107)=0),"",Blad1!J107)</f>
        <v>gemiddelde</v>
      </c>
      <c r="G111" s="5" t="str">
        <f>IF(LEN(Blad1!N107)=0,"",Blad1!N107)</f>
        <v>7.3 gegevens uit statistische representatievormen samenvatten</v>
      </c>
      <c r="H111" s="5" t="str">
        <f>IF(LEN(Blad1!O107)=0,"",Blad1!O107)</f>
        <v>7.3 gegevens uit statistische representatievormen samenvatten</v>
      </c>
      <c r="I111" s="5" t="str">
        <f>IF(LEN(Blad1!P107)=0,"",Blad1!P107)</f>
        <v>7.3 gegevens uit statistische representatievormen samenvatten</v>
      </c>
      <c r="J111" s="5" t="str">
        <f>IF(LEN(Blad1!R107)=0,"",Blad1!R107)</f>
        <v>WI/K/7</v>
      </c>
      <c r="K111" s="5" t="str">
        <f>IF(LEN(Blad1!S107)=0,"",Blad1!S107)</f>
        <v/>
      </c>
      <c r="L111" s="5" t="str">
        <f>IF(LEN(Blad1!T107)=0,"",Blad1!T107)</f>
        <v>X</v>
      </c>
      <c r="M111" s="5" t="str">
        <f>IF(LEN(Blad1!U107)=0,"",Blad1!U107)</f>
        <v/>
      </c>
      <c r="N111" s="5" t="str">
        <f>IF(LEN(Blad1!V107)=0,"",Blad1!V107)</f>
        <v/>
      </c>
      <c r="O111" s="5" t="str">
        <f>IF(LEN(Blad1!W107)=0,"",Blad1!W107)</f>
        <v/>
      </c>
    </row>
    <row r="112" spans="1:15" s="4" customFormat="1" ht="30" x14ac:dyDescent="0.25">
      <c r="A112" s="4" t="str">
        <f>IF(Blad1!C108=Blad1!C107,"",Blad1!E108)</f>
        <v/>
      </c>
      <c r="B112" s="5" t="str">
        <f>IF(Blad1!C108*10+Blad1!D108=Blad1!C107*10+Blad1!D107,"",Blad1!F108)</f>
        <v/>
      </c>
      <c r="C112" s="5" t="str">
        <f>IF(Blad1!B108=Blad1!B107,"",Blad1!G108)</f>
        <v>Experimentele kansen</v>
      </c>
      <c r="D112" s="4" t="str">
        <f>IF(LEN(C112)=0,"",Blad1!I108)</f>
        <v>dataset-uitspraken</v>
      </c>
      <c r="E112" s="4" t="str">
        <f>IF(LEN(C112)=0,"",Blad1!H108)</f>
        <v>h/v</v>
      </c>
      <c r="F112" s="5" t="str">
        <f>IF(OR(LEN(C112)=0,LEN(Blad1!J108)=0),"",Blad1!J108)</f>
        <v/>
      </c>
      <c r="G112" s="5" t="str">
        <f>IF(LEN(Blad1!N108)=0,"",Blad1!N108)</f>
        <v>7.3 op basis van de verwerkte informatie verwachtingen uitspreken en conclusies trekken</v>
      </c>
      <c r="H112" s="5" t="str">
        <f>IF(LEN(Blad1!O108)=0,"",Blad1!O108)</f>
        <v>7.3 op basis van de verwerkte informatie verwachtingen uitspreken en conclusies trekken</v>
      </c>
      <c r="I112" s="5" t="str">
        <f>IF(LEN(Blad1!P108)=0,"",Blad1!P108)</f>
        <v>7.3 op basis van de verwerkte informatie verwachtingen uitspreken en conclusies trekken</v>
      </c>
      <c r="J112" s="5" t="str">
        <f>IF(LEN(Blad1!R108)=0,"",Blad1!R108)</f>
        <v>WI/K/7</v>
      </c>
      <c r="K112" s="5" t="str">
        <f>IF(LEN(Blad1!S108)=0,"",Blad1!S108)</f>
        <v/>
      </c>
      <c r="L112" s="5" t="str">
        <f>IF(LEN(Blad1!T108)=0,"",Blad1!T108)</f>
        <v>X</v>
      </c>
      <c r="M112" s="5" t="str">
        <f>IF(LEN(Blad1!U108)=0,"",Blad1!U108)</f>
        <v/>
      </c>
      <c r="N112" s="5" t="str">
        <f>IF(LEN(Blad1!V108)=0,"",Blad1!V108)</f>
        <v/>
      </c>
      <c r="O112" s="5" t="str">
        <f>IF(LEN(Blad1!W108)=0,"",Blad1!W108)</f>
        <v/>
      </c>
    </row>
    <row r="113" spans="1:15" s="4" customFormat="1" x14ac:dyDescent="0.25">
      <c r="A113" s="4" t="str">
        <f>IF(Blad1!C109=Blad1!C108,"",Blad1!E109)</f>
        <v/>
      </c>
      <c r="B113" s="5" t="str">
        <f>IF(Blad1!C109*10+Blad1!D109=Blad1!C108*10+Blad1!D108,"",Blad1!F109)</f>
        <v/>
      </c>
      <c r="C113" s="5" t="str">
        <f>IF(Blad1!B109=Blad1!B108,"",Blad1!G109)</f>
        <v>Vaktaal statistiek</v>
      </c>
      <c r="D113" s="4" t="str">
        <f>IF(LEN(C113)=0,"",Blad1!I109)</f>
        <v>vaktaal dataset</v>
      </c>
      <c r="E113" s="4" t="str">
        <f>IF(LEN(C113)=0,"",Blad1!H109)</f>
        <v>h/v</v>
      </c>
      <c r="F113" s="5" t="str">
        <f>IF(OR(LEN(C113)=0,LEN(Blad1!J109)=0),"",Blad1!J109)</f>
        <v/>
      </c>
      <c r="G113" s="5" t="str">
        <f>IF(LEN(Blad1!N109)=0,"",Blad1!N109)</f>
        <v>3.7 adequate (wiskunde)taal gebruiken als communicatiemiddel</v>
      </c>
      <c r="H113" s="5" t="str">
        <f>IF(LEN(Blad1!O109)=0,"",Blad1!O109)</f>
        <v>3.7 adequate (wiskunde)taal gebruiken als communicatiemiddel</v>
      </c>
      <c r="I113" s="5" t="str">
        <f>IF(LEN(Blad1!P109)=0,"",Blad1!P109)</f>
        <v>3.7 adequate (wiskunde)taal gebruiken als communicatiemiddel</v>
      </c>
      <c r="J113" s="5" t="str">
        <f>IF(LEN(Blad1!R109)=0,"",Blad1!R109)</f>
        <v>WI/K/3</v>
      </c>
      <c r="K113" s="5" t="str">
        <f>IF(LEN(Blad1!S109)=0,"",Blad1!S109)</f>
        <v>X</v>
      </c>
      <c r="L113" s="5" t="str">
        <f>IF(LEN(Blad1!T109)=0,"",Blad1!T109)</f>
        <v>X</v>
      </c>
      <c r="M113" s="5" t="str">
        <f>IF(LEN(Blad1!U109)=0,"",Blad1!U109)</f>
        <v/>
      </c>
      <c r="N113" s="5" t="str">
        <f>IF(LEN(Blad1!V109)=0,"",Blad1!V109)</f>
        <v/>
      </c>
      <c r="O113" s="5" t="str">
        <f>IF(LEN(Blad1!W109)=0,"",Blad1!W109)</f>
        <v/>
      </c>
    </row>
    <row r="114" spans="1:15" s="4" customFormat="1" x14ac:dyDescent="0.25">
      <c r="A114" s="4" t="str">
        <f>IF(Blad1!C110=Blad1!C109,"",Blad1!E110)</f>
        <v>Discrete Wiskunde</v>
      </c>
      <c r="B114" s="5" t="str">
        <f>IF(Blad1!C110*10+Blad1!D110=Blad1!C109*10+Blad1!D109,"",Blad1!F110)</f>
        <v>Grafen</v>
      </c>
      <c r="C114" s="5" t="str">
        <f>IF(Blad1!B110=Blad1!B109,"",Blad1!G110)</f>
        <v>Een graaf hanteren</v>
      </c>
      <c r="D114" s="4" t="str">
        <f>IF(LEN(C114)=0,"",Blad1!I110)</f>
        <v/>
      </c>
      <c r="E114" s="4" t="str">
        <f>IF(LEN(C114)=0,"",Blad1!H110)</f>
        <v>nieuw</v>
      </c>
      <c r="F114" s="5" t="str">
        <f>IF(OR(LEN(C114)=0,LEN(Blad1!J110)=0),"",Blad1!J110)</f>
        <v>graaf</v>
      </c>
      <c r="G114" s="5" t="str">
        <f>IF(LEN(Blad1!N110)=0,"",Blad1!N110)</f>
        <v>7.2 een graaf hanteren</v>
      </c>
      <c r="H114" s="5" t="str">
        <f>IF(LEN(Blad1!O110)=0,"",Blad1!O110)</f>
        <v>7.2 een graaf hanteren</v>
      </c>
      <c r="I114" s="5" t="str">
        <f>IF(LEN(Blad1!P110)=0,"",Blad1!P110)</f>
        <v>7.2 een graaf hanteren</v>
      </c>
      <c r="J114" s="5" t="str">
        <f>IF(LEN(Blad1!R110)=0,"",Blad1!R110)</f>
        <v>WI/K/7</v>
      </c>
      <c r="K114" s="5" t="str">
        <f>IF(LEN(Blad1!S110)=0,"",Blad1!S110)</f>
        <v/>
      </c>
      <c r="L114" s="5" t="str">
        <f>IF(LEN(Blad1!T110)=0,"",Blad1!T110)</f>
        <v>X</v>
      </c>
      <c r="M114" s="5" t="str">
        <f>IF(LEN(Blad1!U110)=0,"",Blad1!U110)</f>
        <v/>
      </c>
      <c r="N114" s="5" t="str">
        <f>IF(LEN(Blad1!V110)=0,"",Blad1!V110)</f>
        <v/>
      </c>
      <c r="O114" s="5" t="str">
        <f>IF(LEN(Blad1!W110)=0,"",Blad1!W110)</f>
        <v/>
      </c>
    </row>
    <row r="200" spans="1:1" customFormat="1" x14ac:dyDescent="0.25">
      <c r="A200" t="str">
        <f>IF(Blad1!C196=Blad1!C195,"",Blad1!E196)</f>
        <v/>
      </c>
    </row>
    <row r="201" spans="1:1" customFormat="1" x14ac:dyDescent="0.25">
      <c r="A201" t="str">
        <f>IF(Blad1!C197=Blad1!C196,"",Blad1!E197)</f>
        <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3"/>
  <sheetViews>
    <sheetView topLeftCell="A112" workbookViewId="0">
      <selection sqref="A1:XFD1048576"/>
    </sheetView>
  </sheetViews>
  <sheetFormatPr defaultColWidth="11.5703125" defaultRowHeight="13.5" customHeight="1" x14ac:dyDescent="0.25"/>
  <cols>
    <col min="2" max="6" width="11.5703125" style="2"/>
  </cols>
  <sheetData>
    <row r="1" spans="1:10" ht="13.5" customHeight="1" x14ac:dyDescent="0.25">
      <c r="A1" s="1" t="s">
        <v>364</v>
      </c>
      <c r="B1" s="2" t="s">
        <v>367</v>
      </c>
    </row>
    <row r="2" spans="1:10" ht="13.5" customHeight="1" x14ac:dyDescent="0.25">
      <c r="A2" s="1" t="s">
        <v>365</v>
      </c>
      <c r="B2" s="2" t="s">
        <v>368</v>
      </c>
      <c r="C2" s="9"/>
    </row>
    <row r="3" spans="1:10" ht="13.5" customHeight="1" x14ac:dyDescent="0.25">
      <c r="A3" s="1" t="s">
        <v>366</v>
      </c>
      <c r="B3" s="2" t="s">
        <v>369</v>
      </c>
      <c r="C3" s="9"/>
    </row>
    <row r="4" spans="1:10" s="7" customFormat="1" ht="13.5" customHeight="1" x14ac:dyDescent="0.25">
      <c r="B4" s="8"/>
      <c r="C4" s="8"/>
      <c r="D4" s="8"/>
      <c r="E4" s="8"/>
      <c r="F4" s="8"/>
    </row>
    <row r="5" spans="1:10" ht="13.5" customHeight="1" x14ac:dyDescent="0.25">
      <c r="A5" s="1" t="s">
        <v>4</v>
      </c>
      <c r="B5" s="3" t="s">
        <v>5</v>
      </c>
      <c r="C5" s="3" t="s">
        <v>370</v>
      </c>
      <c r="D5" s="3" t="s">
        <v>372</v>
      </c>
      <c r="E5" s="3" t="s">
        <v>373</v>
      </c>
      <c r="F5" s="3" t="s">
        <v>374</v>
      </c>
      <c r="G5" s="1" t="s">
        <v>375</v>
      </c>
      <c r="H5" s="1" t="s">
        <v>391</v>
      </c>
      <c r="I5" s="1" t="s">
        <v>377</v>
      </c>
      <c r="J5" s="1" t="s">
        <v>378</v>
      </c>
    </row>
    <row r="6" spans="1:10" s="4" customFormat="1" ht="13.5" customHeight="1" x14ac:dyDescent="0.25">
      <c r="A6" s="4" t="s">
        <v>23</v>
      </c>
      <c r="B6" s="5" t="s">
        <v>24</v>
      </c>
      <c r="C6" s="5" t="s">
        <v>542</v>
      </c>
      <c r="D6" s="5" t="s">
        <v>33</v>
      </c>
      <c r="E6" s="5" t="s">
        <v>395</v>
      </c>
      <c r="F6" s="5" t="s">
        <v>395</v>
      </c>
      <c r="G6" s="5" t="s">
        <v>395</v>
      </c>
      <c r="H6" s="4" t="s">
        <v>29</v>
      </c>
      <c r="I6" s="4" t="s">
        <v>30</v>
      </c>
      <c r="J6" s="4" t="s">
        <v>30</v>
      </c>
    </row>
    <row r="7" spans="1:10" s="4" customFormat="1" ht="13.5" customHeight="1" x14ac:dyDescent="0.25">
      <c r="A7" s="4" t="s">
        <v>23</v>
      </c>
      <c r="B7" s="5" t="s">
        <v>24</v>
      </c>
      <c r="C7" s="5" t="s">
        <v>31</v>
      </c>
      <c r="D7" s="5" t="s">
        <v>33</v>
      </c>
      <c r="E7" s="5" t="s">
        <v>396</v>
      </c>
      <c r="F7" s="5" t="s">
        <v>396</v>
      </c>
      <c r="G7" s="5" t="s">
        <v>396</v>
      </c>
      <c r="H7" s="4" t="s">
        <v>29</v>
      </c>
      <c r="I7" s="4" t="s">
        <v>30</v>
      </c>
      <c r="J7" s="4" t="s">
        <v>30</v>
      </c>
    </row>
    <row r="8" spans="1:10" s="4" customFormat="1" ht="13.5" customHeight="1" x14ac:dyDescent="0.25">
      <c r="A8" s="4" t="s">
        <v>23</v>
      </c>
      <c r="B8" s="5" t="s">
        <v>35</v>
      </c>
      <c r="C8" s="5" t="s">
        <v>36</v>
      </c>
      <c r="D8" s="5" t="s">
        <v>33</v>
      </c>
      <c r="E8" s="5" t="s">
        <v>397</v>
      </c>
      <c r="F8" s="5" t="s">
        <v>397</v>
      </c>
      <c r="G8" s="5" t="s">
        <v>397</v>
      </c>
      <c r="H8" s="4" t="s">
        <v>41</v>
      </c>
      <c r="I8" s="4" t="s">
        <v>33</v>
      </c>
      <c r="J8" s="4" t="s">
        <v>30</v>
      </c>
    </row>
    <row r="9" spans="1:10" s="4" customFormat="1" ht="13.5" customHeight="1" x14ac:dyDescent="0.25">
      <c r="A9" s="4" t="s">
        <v>23</v>
      </c>
      <c r="B9" s="5" t="s">
        <v>35</v>
      </c>
      <c r="C9" s="5" t="s">
        <v>36</v>
      </c>
      <c r="D9" s="5" t="s">
        <v>33</v>
      </c>
      <c r="E9" s="5" t="s">
        <v>398</v>
      </c>
      <c r="F9" s="5" t="s">
        <v>398</v>
      </c>
      <c r="G9" s="5" t="s">
        <v>398</v>
      </c>
      <c r="H9" s="4" t="s">
        <v>41</v>
      </c>
      <c r="I9" s="4" t="s">
        <v>33</v>
      </c>
      <c r="J9" s="4" t="s">
        <v>30</v>
      </c>
    </row>
    <row r="10" spans="1:10" s="4" customFormat="1" ht="13.5" customHeight="1" x14ac:dyDescent="0.25">
      <c r="A10" s="4" t="s">
        <v>23</v>
      </c>
      <c r="B10" s="5" t="s">
        <v>35</v>
      </c>
      <c r="C10" s="5" t="s">
        <v>36</v>
      </c>
      <c r="D10" s="5" t="s">
        <v>33</v>
      </c>
      <c r="E10" s="5"/>
      <c r="F10" s="5"/>
      <c r="G10" s="5" t="s">
        <v>505</v>
      </c>
      <c r="H10" s="4" t="s">
        <v>39</v>
      </c>
      <c r="I10" s="4" t="s">
        <v>33</v>
      </c>
      <c r="J10" s="4" t="s">
        <v>30</v>
      </c>
    </row>
    <row r="11" spans="1:10" s="4" customFormat="1" ht="13.5" customHeight="1" x14ac:dyDescent="0.25">
      <c r="A11" s="4" t="s">
        <v>23</v>
      </c>
      <c r="B11" s="5" t="s">
        <v>35</v>
      </c>
      <c r="C11" s="5" t="s">
        <v>43</v>
      </c>
      <c r="D11" s="5" t="s">
        <v>33</v>
      </c>
      <c r="E11" s="5" t="s">
        <v>399</v>
      </c>
      <c r="F11" s="5" t="s">
        <v>399</v>
      </c>
      <c r="G11" s="5" t="s">
        <v>399</v>
      </c>
      <c r="H11" s="4" t="s">
        <v>29</v>
      </c>
      <c r="I11" s="4" t="s">
        <v>30</v>
      </c>
      <c r="J11" s="4" t="s">
        <v>30</v>
      </c>
    </row>
    <row r="12" spans="1:10" s="4" customFormat="1" ht="13.5" customHeight="1" x14ac:dyDescent="0.25">
      <c r="A12" s="4" t="s">
        <v>23</v>
      </c>
      <c r="B12" s="5" t="s">
        <v>35</v>
      </c>
      <c r="C12" s="5" t="s">
        <v>46</v>
      </c>
      <c r="D12" s="5" t="s">
        <v>33</v>
      </c>
      <c r="E12" s="5" t="s">
        <v>400</v>
      </c>
      <c r="F12" s="5" t="s">
        <v>400</v>
      </c>
      <c r="G12" s="5" t="s">
        <v>400</v>
      </c>
      <c r="H12" s="4" t="s">
        <v>29</v>
      </c>
      <c r="I12" s="4" t="s">
        <v>30</v>
      </c>
      <c r="J12" s="4" t="s">
        <v>30</v>
      </c>
    </row>
    <row r="13" spans="1:10" s="4" customFormat="1" ht="13.5" customHeight="1" x14ac:dyDescent="0.25">
      <c r="A13" s="4" t="s">
        <v>23</v>
      </c>
      <c r="B13" s="5" t="s">
        <v>35</v>
      </c>
      <c r="C13" s="5" t="s">
        <v>46</v>
      </c>
      <c r="D13" s="5" t="s">
        <v>33</v>
      </c>
      <c r="E13" s="5"/>
      <c r="F13" s="5"/>
      <c r="G13" s="5" t="s">
        <v>506</v>
      </c>
      <c r="H13" s="4" t="s">
        <v>39</v>
      </c>
      <c r="I13" s="4" t="s">
        <v>33</v>
      </c>
      <c r="J13" s="4" t="s">
        <v>30</v>
      </c>
    </row>
    <row r="14" spans="1:10" s="4" customFormat="1" ht="13.5" customHeight="1" x14ac:dyDescent="0.25">
      <c r="A14" s="4" t="s">
        <v>23</v>
      </c>
      <c r="B14" s="5" t="s">
        <v>35</v>
      </c>
      <c r="C14" s="5" t="s">
        <v>49</v>
      </c>
      <c r="D14" s="5" t="s">
        <v>33</v>
      </c>
      <c r="E14" s="5" t="s">
        <v>401</v>
      </c>
      <c r="F14" s="5" t="s">
        <v>401</v>
      </c>
      <c r="G14" s="5" t="s">
        <v>401</v>
      </c>
      <c r="H14" s="4" t="s">
        <v>29</v>
      </c>
      <c r="I14" s="4" t="s">
        <v>30</v>
      </c>
      <c r="J14" s="4" t="s">
        <v>30</v>
      </c>
    </row>
    <row r="15" spans="1:10" s="4" customFormat="1" ht="13.5" customHeight="1" x14ac:dyDescent="0.25">
      <c r="A15" s="4" t="s">
        <v>23</v>
      </c>
      <c r="B15" s="5" t="s">
        <v>35</v>
      </c>
      <c r="C15" s="5" t="s">
        <v>49</v>
      </c>
      <c r="D15" s="5" t="s">
        <v>33</v>
      </c>
      <c r="E15" s="5" t="s">
        <v>402</v>
      </c>
      <c r="F15" s="5" t="s">
        <v>402</v>
      </c>
      <c r="G15" s="5" t="s">
        <v>402</v>
      </c>
      <c r="H15" s="4" t="s">
        <v>41</v>
      </c>
      <c r="I15" s="4" t="s">
        <v>33</v>
      </c>
      <c r="J15" s="4" t="s">
        <v>30</v>
      </c>
    </row>
    <row r="16" spans="1:10" s="4" customFormat="1" ht="13.5" customHeight="1" x14ac:dyDescent="0.25">
      <c r="A16" s="4" t="s">
        <v>23</v>
      </c>
      <c r="B16" s="5" t="s">
        <v>52</v>
      </c>
      <c r="C16" s="5" t="s">
        <v>53</v>
      </c>
      <c r="D16" s="5" t="s">
        <v>33</v>
      </c>
      <c r="E16" s="5" t="s">
        <v>403</v>
      </c>
      <c r="F16" s="5" t="s">
        <v>403</v>
      </c>
      <c r="G16" s="5" t="s">
        <v>403</v>
      </c>
      <c r="H16" s="4" t="s">
        <v>29</v>
      </c>
      <c r="I16" s="4" t="s">
        <v>30</v>
      </c>
      <c r="J16" s="4" t="s">
        <v>30</v>
      </c>
    </row>
    <row r="17" spans="1:10" s="4" customFormat="1" ht="13.5" customHeight="1" x14ac:dyDescent="0.25">
      <c r="A17" s="4" t="s">
        <v>23</v>
      </c>
      <c r="B17" s="5" t="s">
        <v>52</v>
      </c>
      <c r="C17" s="5" t="s">
        <v>56</v>
      </c>
      <c r="D17" s="5" t="s">
        <v>33</v>
      </c>
      <c r="E17" s="5" t="s">
        <v>404</v>
      </c>
      <c r="F17" s="5" t="s">
        <v>404</v>
      </c>
      <c r="G17" s="5" t="s">
        <v>404</v>
      </c>
      <c r="H17" s="4" t="s">
        <v>29</v>
      </c>
      <c r="I17" s="4" t="s">
        <v>30</v>
      </c>
      <c r="J17" s="4" t="s">
        <v>30</v>
      </c>
    </row>
    <row r="18" spans="1:10" s="4" customFormat="1" ht="13.5" customHeight="1" x14ac:dyDescent="0.25">
      <c r="A18" s="4" t="s">
        <v>58</v>
      </c>
      <c r="B18" s="5" t="s">
        <v>59</v>
      </c>
      <c r="C18" s="5" t="s">
        <v>60</v>
      </c>
      <c r="D18" s="5" t="s">
        <v>62</v>
      </c>
      <c r="E18" s="5" t="s">
        <v>395</v>
      </c>
      <c r="F18" s="5" t="s">
        <v>395</v>
      </c>
      <c r="G18" s="5" t="s">
        <v>395</v>
      </c>
      <c r="H18" s="4" t="s">
        <v>29</v>
      </c>
      <c r="I18" s="4" t="s">
        <v>30</v>
      </c>
      <c r="J18" s="4" t="s">
        <v>30</v>
      </c>
    </row>
    <row r="19" spans="1:10" s="4" customFormat="1" ht="13.5" customHeight="1" x14ac:dyDescent="0.25">
      <c r="A19" s="4" t="s">
        <v>58</v>
      </c>
      <c r="B19" s="5" t="s">
        <v>59</v>
      </c>
      <c r="C19" s="5" t="s">
        <v>63</v>
      </c>
      <c r="D19" s="5" t="s">
        <v>33</v>
      </c>
      <c r="E19" s="5" t="s">
        <v>405</v>
      </c>
      <c r="F19" s="5" t="s">
        <v>405</v>
      </c>
      <c r="G19" s="5" t="s">
        <v>405</v>
      </c>
      <c r="H19" s="4" t="s">
        <v>66</v>
      </c>
      <c r="I19" s="4" t="s">
        <v>30</v>
      </c>
      <c r="J19" s="4" t="s">
        <v>67</v>
      </c>
    </row>
    <row r="20" spans="1:10" s="4" customFormat="1" ht="13.5" customHeight="1" x14ac:dyDescent="0.25">
      <c r="A20" s="4" t="s">
        <v>58</v>
      </c>
      <c r="B20" s="5" t="s">
        <v>59</v>
      </c>
      <c r="C20" s="5" t="s">
        <v>68</v>
      </c>
      <c r="D20" s="5" t="s">
        <v>69</v>
      </c>
      <c r="E20" s="5" t="s">
        <v>406</v>
      </c>
      <c r="F20" s="5" t="s">
        <v>461</v>
      </c>
      <c r="G20" s="5" t="s">
        <v>507</v>
      </c>
      <c r="H20" s="4" t="s">
        <v>66</v>
      </c>
      <c r="I20" s="4" t="s">
        <v>30</v>
      </c>
      <c r="J20" s="4" t="s">
        <v>67</v>
      </c>
    </row>
    <row r="21" spans="1:10" s="4" customFormat="1" ht="13.5" customHeight="1" x14ac:dyDescent="0.25">
      <c r="A21" s="4" t="s">
        <v>58</v>
      </c>
      <c r="B21" s="5" t="s">
        <v>59</v>
      </c>
      <c r="C21" s="5" t="s">
        <v>73</v>
      </c>
      <c r="D21" s="5" t="s">
        <v>74</v>
      </c>
      <c r="E21" s="5" t="s">
        <v>407</v>
      </c>
      <c r="F21" s="5" t="s">
        <v>407</v>
      </c>
      <c r="G21" s="5" t="s">
        <v>407</v>
      </c>
      <c r="H21" s="4" t="s">
        <v>66</v>
      </c>
      <c r="I21" s="4" t="s">
        <v>30</v>
      </c>
      <c r="J21" s="4" t="s">
        <v>67</v>
      </c>
    </row>
    <row r="22" spans="1:10" s="4" customFormat="1" ht="13.5" customHeight="1" x14ac:dyDescent="0.25">
      <c r="A22" s="4" t="s">
        <v>58</v>
      </c>
      <c r="B22" s="5" t="s">
        <v>76</v>
      </c>
      <c r="C22" s="5" t="s">
        <v>77</v>
      </c>
      <c r="D22" s="5" t="s">
        <v>385</v>
      </c>
      <c r="E22" s="5"/>
      <c r="F22" s="5"/>
      <c r="G22" s="5"/>
      <c r="H22" s="4" t="s">
        <v>66</v>
      </c>
      <c r="I22" s="4" t="s">
        <v>30</v>
      </c>
      <c r="J22" s="4" t="s">
        <v>67</v>
      </c>
    </row>
    <row r="23" spans="1:10" s="4" customFormat="1" ht="13.5" customHeight="1" x14ac:dyDescent="0.25">
      <c r="A23" s="4" t="s">
        <v>58</v>
      </c>
      <c r="B23" s="5" t="s">
        <v>76</v>
      </c>
      <c r="C23" s="5" t="s">
        <v>77</v>
      </c>
      <c r="D23" s="5" t="s">
        <v>388</v>
      </c>
      <c r="E23" s="5"/>
      <c r="F23" s="5"/>
      <c r="G23" s="5" t="s">
        <v>508</v>
      </c>
      <c r="H23" s="4" t="s">
        <v>66</v>
      </c>
      <c r="I23" s="4" t="s">
        <v>30</v>
      </c>
      <c r="J23" s="4" t="s">
        <v>67</v>
      </c>
    </row>
    <row r="24" spans="1:10" s="4" customFormat="1" ht="13.5" customHeight="1" x14ac:dyDescent="0.25">
      <c r="A24" s="4" t="s">
        <v>58</v>
      </c>
      <c r="B24" s="5" t="s">
        <v>76</v>
      </c>
      <c r="C24" s="5" t="s">
        <v>81</v>
      </c>
      <c r="D24" s="5" t="s">
        <v>83</v>
      </c>
      <c r="E24" s="5" t="s">
        <v>408</v>
      </c>
      <c r="F24" s="5" t="s">
        <v>408</v>
      </c>
      <c r="G24" s="5" t="s">
        <v>408</v>
      </c>
      <c r="H24" s="4" t="s">
        <v>66</v>
      </c>
      <c r="I24" s="4" t="s">
        <v>30</v>
      </c>
      <c r="J24" s="4" t="s">
        <v>67</v>
      </c>
    </row>
    <row r="25" spans="1:10" s="4" customFormat="1" ht="13.5" customHeight="1" x14ac:dyDescent="0.25">
      <c r="A25" s="4" t="s">
        <v>58</v>
      </c>
      <c r="B25" s="5" t="s">
        <v>76</v>
      </c>
      <c r="C25" s="5" t="s">
        <v>85</v>
      </c>
      <c r="D25" s="5" t="s">
        <v>87</v>
      </c>
      <c r="E25" s="5" t="s">
        <v>409</v>
      </c>
      <c r="F25" s="5" t="s">
        <v>462</v>
      </c>
      <c r="G25" s="5" t="s">
        <v>462</v>
      </c>
      <c r="H25" s="4" t="s">
        <v>66</v>
      </c>
      <c r="I25" s="4" t="s">
        <v>30</v>
      </c>
      <c r="J25" s="4" t="s">
        <v>67</v>
      </c>
    </row>
    <row r="26" spans="1:10" s="4" customFormat="1" ht="13.5" customHeight="1" x14ac:dyDescent="0.25">
      <c r="A26" s="4" t="s">
        <v>58</v>
      </c>
      <c r="B26" s="5" t="s">
        <v>76</v>
      </c>
      <c r="C26" s="5" t="s">
        <v>90</v>
      </c>
      <c r="D26" s="5" t="s">
        <v>92</v>
      </c>
      <c r="E26" s="5" t="s">
        <v>410</v>
      </c>
      <c r="F26" s="5" t="s">
        <v>504</v>
      </c>
      <c r="G26" s="5" t="s">
        <v>588</v>
      </c>
      <c r="H26" s="5" t="s">
        <v>392</v>
      </c>
      <c r="I26" s="4" t="s">
        <v>30</v>
      </c>
      <c r="J26" s="4" t="s">
        <v>67</v>
      </c>
    </row>
    <row r="27" spans="1:10" s="4" customFormat="1" ht="13.5" customHeight="1" x14ac:dyDescent="0.25">
      <c r="A27" s="4" t="s">
        <v>58</v>
      </c>
      <c r="B27" s="5" t="s">
        <v>76</v>
      </c>
      <c r="C27" s="5" t="s">
        <v>97</v>
      </c>
      <c r="D27" s="5" t="s">
        <v>386</v>
      </c>
      <c r="E27" s="5"/>
      <c r="F27" s="5" t="s">
        <v>578</v>
      </c>
      <c r="G27" s="5" t="s">
        <v>579</v>
      </c>
      <c r="H27" s="5" t="s">
        <v>580</v>
      </c>
      <c r="I27" s="4" t="s">
        <v>30</v>
      </c>
      <c r="J27" s="4" t="s">
        <v>67</v>
      </c>
    </row>
    <row r="28" spans="1:10" s="4" customFormat="1" ht="13.5" customHeight="1" x14ac:dyDescent="0.25">
      <c r="A28" s="4" t="s">
        <v>58</v>
      </c>
      <c r="B28" s="5" t="s">
        <v>76</v>
      </c>
      <c r="C28" s="5" t="s">
        <v>97</v>
      </c>
      <c r="D28" s="5" t="s">
        <v>386</v>
      </c>
      <c r="E28" s="5"/>
      <c r="F28" s="5"/>
      <c r="G28" s="5" t="s">
        <v>577</v>
      </c>
      <c r="H28" s="5" t="s">
        <v>96</v>
      </c>
      <c r="I28" s="4" t="s">
        <v>30</v>
      </c>
    </row>
    <row r="29" spans="1:10" s="4" customFormat="1" ht="13.5" customHeight="1" x14ac:dyDescent="0.25">
      <c r="A29" s="4" t="s">
        <v>58</v>
      </c>
      <c r="B29" s="5" t="s">
        <v>76</v>
      </c>
      <c r="C29" s="5" t="s">
        <v>103</v>
      </c>
      <c r="D29" s="5" t="s">
        <v>33</v>
      </c>
      <c r="E29" s="5" t="s">
        <v>411</v>
      </c>
      <c r="F29" s="5" t="s">
        <v>463</v>
      </c>
      <c r="G29" s="5" t="s">
        <v>589</v>
      </c>
      <c r="H29" s="4" t="s">
        <v>108</v>
      </c>
      <c r="I29" s="4" t="s">
        <v>30</v>
      </c>
      <c r="J29" s="4" t="s">
        <v>67</v>
      </c>
    </row>
    <row r="30" spans="1:10" s="4" customFormat="1" ht="13.5" customHeight="1" x14ac:dyDescent="0.25">
      <c r="A30" s="4" t="s">
        <v>58</v>
      </c>
      <c r="B30" s="5" t="s">
        <v>76</v>
      </c>
      <c r="C30" s="5" t="s">
        <v>109</v>
      </c>
      <c r="D30" s="5" t="s">
        <v>33</v>
      </c>
      <c r="E30" s="5" t="s">
        <v>412</v>
      </c>
      <c r="F30" s="5" t="s">
        <v>412</v>
      </c>
      <c r="G30" s="5" t="s">
        <v>412</v>
      </c>
      <c r="H30" s="4" t="s">
        <v>29</v>
      </c>
      <c r="I30" s="4" t="s">
        <v>30</v>
      </c>
      <c r="J30" s="4" t="s">
        <v>30</v>
      </c>
    </row>
    <row r="31" spans="1:10" s="4" customFormat="1" ht="13.5" customHeight="1" x14ac:dyDescent="0.25">
      <c r="A31" s="4" t="s">
        <v>58</v>
      </c>
      <c r="B31" s="5" t="s">
        <v>76</v>
      </c>
      <c r="C31" s="5" t="s">
        <v>111</v>
      </c>
      <c r="D31" s="5" t="s">
        <v>33</v>
      </c>
      <c r="E31" s="5" t="s">
        <v>413</v>
      </c>
      <c r="F31" s="5" t="s">
        <v>413</v>
      </c>
      <c r="G31" s="5" t="s">
        <v>413</v>
      </c>
      <c r="H31" s="4" t="s">
        <v>29</v>
      </c>
      <c r="I31" s="4" t="s">
        <v>30</v>
      </c>
      <c r="J31" s="4" t="s">
        <v>30</v>
      </c>
    </row>
    <row r="32" spans="1:10" s="4" customFormat="1" ht="13.5" customHeight="1" x14ac:dyDescent="0.25">
      <c r="A32" s="4" t="s">
        <v>58</v>
      </c>
      <c r="B32" s="5" t="s">
        <v>76</v>
      </c>
      <c r="C32" s="5" t="s">
        <v>113</v>
      </c>
      <c r="E32" s="5" t="s">
        <v>414</v>
      </c>
      <c r="F32" s="5"/>
      <c r="G32" s="5"/>
      <c r="H32" s="4" t="s">
        <v>66</v>
      </c>
      <c r="I32" s="4" t="s">
        <v>30</v>
      </c>
      <c r="J32" s="4" t="s">
        <v>67</v>
      </c>
    </row>
    <row r="33" spans="1:10" s="4" customFormat="1" ht="13.5" customHeight="1" x14ac:dyDescent="0.25">
      <c r="A33" s="4" t="s">
        <v>58</v>
      </c>
      <c r="B33" s="5" t="s">
        <v>76</v>
      </c>
      <c r="C33" s="5" t="s">
        <v>113</v>
      </c>
      <c r="D33" s="5" t="s">
        <v>387</v>
      </c>
      <c r="E33" s="5"/>
      <c r="F33" s="5" t="s">
        <v>464</v>
      </c>
      <c r="G33" s="5" t="s">
        <v>509</v>
      </c>
      <c r="H33" s="4" t="s">
        <v>66</v>
      </c>
      <c r="I33" s="4" t="s">
        <v>30</v>
      </c>
      <c r="J33" s="4" t="s">
        <v>67</v>
      </c>
    </row>
    <row r="34" spans="1:10" s="4" customFormat="1" ht="13.5" customHeight="1" x14ac:dyDescent="0.25">
      <c r="A34" s="4" t="s">
        <v>58</v>
      </c>
      <c r="B34" s="5" t="s">
        <v>76</v>
      </c>
      <c r="C34" s="5" t="s">
        <v>118</v>
      </c>
      <c r="D34" s="5" t="s">
        <v>69</v>
      </c>
      <c r="E34" s="5" t="s">
        <v>406</v>
      </c>
      <c r="F34" s="5" t="s">
        <v>461</v>
      </c>
      <c r="G34" s="5" t="s">
        <v>507</v>
      </c>
      <c r="H34" s="4" t="s">
        <v>66</v>
      </c>
      <c r="I34" s="4" t="s">
        <v>30</v>
      </c>
      <c r="J34" s="4" t="s">
        <v>67</v>
      </c>
    </row>
    <row r="35" spans="1:10" s="4" customFormat="1" ht="13.5" customHeight="1" x14ac:dyDescent="0.25">
      <c r="A35" s="4" t="s">
        <v>119</v>
      </c>
      <c r="B35" s="4" t="s">
        <v>119</v>
      </c>
      <c r="C35" s="5" t="s">
        <v>120</v>
      </c>
      <c r="D35" s="5" t="s">
        <v>122</v>
      </c>
      <c r="E35" s="5" t="s">
        <v>395</v>
      </c>
      <c r="F35" s="5" t="s">
        <v>395</v>
      </c>
      <c r="G35" s="5" t="s">
        <v>395</v>
      </c>
      <c r="H35" s="4" t="s">
        <v>29</v>
      </c>
      <c r="I35" s="4" t="s">
        <v>30</v>
      </c>
      <c r="J35" s="4" t="s">
        <v>30</v>
      </c>
    </row>
    <row r="36" spans="1:10" s="4" customFormat="1" ht="13.5" customHeight="1" x14ac:dyDescent="0.25">
      <c r="A36" s="4" t="s">
        <v>119</v>
      </c>
      <c r="B36" s="4" t="s">
        <v>119</v>
      </c>
      <c r="C36" s="5" t="s">
        <v>123</v>
      </c>
      <c r="D36" s="5" t="s">
        <v>125</v>
      </c>
      <c r="E36" s="5" t="s">
        <v>415</v>
      </c>
      <c r="F36" s="5" t="s">
        <v>415</v>
      </c>
      <c r="G36" s="5" t="s">
        <v>415</v>
      </c>
      <c r="H36" s="4" t="s">
        <v>66</v>
      </c>
      <c r="I36" s="4" t="s">
        <v>30</v>
      </c>
      <c r="J36" s="4" t="s">
        <v>67</v>
      </c>
    </row>
    <row r="37" spans="1:10" s="4" customFormat="1" ht="13.5" customHeight="1" x14ac:dyDescent="0.25">
      <c r="A37" s="4" t="s">
        <v>119</v>
      </c>
      <c r="B37" s="4" t="s">
        <v>119</v>
      </c>
      <c r="C37" s="5" t="s">
        <v>123</v>
      </c>
      <c r="D37" s="5" t="s">
        <v>125</v>
      </c>
      <c r="E37" s="5" t="s">
        <v>416</v>
      </c>
      <c r="F37" s="5" t="s">
        <v>416</v>
      </c>
      <c r="G37" s="5" t="s">
        <v>416</v>
      </c>
      <c r="H37" s="4" t="s">
        <v>66</v>
      </c>
      <c r="I37" s="4" t="s">
        <v>30</v>
      </c>
      <c r="J37" s="4" t="s">
        <v>67</v>
      </c>
    </row>
    <row r="38" spans="1:10" s="4" customFormat="1" ht="13.5" customHeight="1" x14ac:dyDescent="0.25">
      <c r="A38" s="4" t="s">
        <v>119</v>
      </c>
      <c r="B38" s="4" t="s">
        <v>119</v>
      </c>
      <c r="C38" s="5" t="s">
        <v>128</v>
      </c>
      <c r="D38" s="5" t="s">
        <v>389</v>
      </c>
      <c r="E38" s="5"/>
      <c r="F38" s="5"/>
      <c r="G38" s="5" t="s">
        <v>510</v>
      </c>
      <c r="H38" s="4" t="s">
        <v>96</v>
      </c>
      <c r="I38" s="4" t="s">
        <v>30</v>
      </c>
      <c r="J38" s="4" t="s">
        <v>33</v>
      </c>
    </row>
    <row r="39" spans="1:10" s="4" customFormat="1" ht="13.5" customHeight="1" x14ac:dyDescent="0.25">
      <c r="A39" s="4" t="s">
        <v>119</v>
      </c>
      <c r="B39" s="4" t="s">
        <v>119</v>
      </c>
      <c r="C39" s="5" t="s">
        <v>128</v>
      </c>
      <c r="D39" s="5" t="s">
        <v>581</v>
      </c>
      <c r="E39" s="5"/>
      <c r="F39" s="5"/>
      <c r="G39" s="5" t="s">
        <v>511</v>
      </c>
      <c r="H39" s="4" t="s">
        <v>96</v>
      </c>
      <c r="I39" s="4" t="s">
        <v>30</v>
      </c>
      <c r="J39" s="4" t="s">
        <v>33</v>
      </c>
    </row>
    <row r="40" spans="1:10" s="4" customFormat="1" ht="13.5" customHeight="1" x14ac:dyDescent="0.25">
      <c r="A40" s="4" t="s">
        <v>119</v>
      </c>
      <c r="B40" s="4" t="s">
        <v>119</v>
      </c>
      <c r="C40" s="5" t="s">
        <v>133</v>
      </c>
      <c r="D40" s="5" t="s">
        <v>33</v>
      </c>
      <c r="E40" s="5" t="s">
        <v>417</v>
      </c>
      <c r="F40" s="5" t="s">
        <v>417</v>
      </c>
      <c r="G40" s="5" t="s">
        <v>417</v>
      </c>
      <c r="H40" s="4" t="s">
        <v>66</v>
      </c>
      <c r="I40" s="4" t="s">
        <v>30</v>
      </c>
      <c r="J40" s="4" t="s">
        <v>67</v>
      </c>
    </row>
    <row r="41" spans="1:10" s="4" customFormat="1" ht="13.5" customHeight="1" x14ac:dyDescent="0.25">
      <c r="A41" s="4" t="s">
        <v>135</v>
      </c>
      <c r="B41" s="6" t="s">
        <v>390</v>
      </c>
      <c r="C41" s="5" t="s">
        <v>137</v>
      </c>
      <c r="D41" s="5" t="s">
        <v>33</v>
      </c>
      <c r="E41" s="5" t="s">
        <v>418</v>
      </c>
      <c r="F41" s="5" t="s">
        <v>418</v>
      </c>
      <c r="G41" s="5" t="s">
        <v>418</v>
      </c>
      <c r="H41" s="4" t="s">
        <v>66</v>
      </c>
      <c r="I41" s="4" t="s">
        <v>30</v>
      </c>
      <c r="J41" s="4" t="s">
        <v>67</v>
      </c>
    </row>
    <row r="42" spans="1:10" s="4" customFormat="1" ht="13.5" customHeight="1" x14ac:dyDescent="0.25">
      <c r="A42" s="4" t="s">
        <v>135</v>
      </c>
      <c r="B42" s="6" t="s">
        <v>390</v>
      </c>
      <c r="C42" s="5" t="s">
        <v>139</v>
      </c>
      <c r="D42" s="5" t="s">
        <v>33</v>
      </c>
      <c r="E42" s="5" t="s">
        <v>419</v>
      </c>
      <c r="F42" s="5" t="s">
        <v>419</v>
      </c>
      <c r="G42" s="5" t="s">
        <v>419</v>
      </c>
      <c r="H42" s="4" t="s">
        <v>66</v>
      </c>
      <c r="I42" s="4" t="s">
        <v>30</v>
      </c>
      <c r="J42" s="4" t="s">
        <v>67</v>
      </c>
    </row>
    <row r="43" spans="1:10" s="4" customFormat="1" ht="13.5" customHeight="1" x14ac:dyDescent="0.25">
      <c r="A43" s="4" t="s">
        <v>135</v>
      </c>
      <c r="B43" s="6" t="s">
        <v>390</v>
      </c>
      <c r="C43" s="5" t="s">
        <v>141</v>
      </c>
      <c r="D43" s="5" t="s">
        <v>33</v>
      </c>
      <c r="E43" s="5" t="s">
        <v>420</v>
      </c>
      <c r="F43" s="5" t="s">
        <v>420</v>
      </c>
      <c r="G43" s="5" t="s">
        <v>420</v>
      </c>
      <c r="H43" s="4" t="s">
        <v>66</v>
      </c>
      <c r="I43" s="4" t="s">
        <v>30</v>
      </c>
      <c r="J43" s="4" t="s">
        <v>67</v>
      </c>
    </row>
    <row r="44" spans="1:10" s="4" customFormat="1" ht="13.5" customHeight="1" x14ac:dyDescent="0.25">
      <c r="A44" s="4" t="s">
        <v>135</v>
      </c>
      <c r="B44" s="5" t="s">
        <v>143</v>
      </c>
      <c r="C44" s="5" t="s">
        <v>144</v>
      </c>
      <c r="D44" s="5" t="s">
        <v>146</v>
      </c>
      <c r="E44" s="5" t="s">
        <v>395</v>
      </c>
      <c r="F44" s="5" t="s">
        <v>395</v>
      </c>
      <c r="G44" s="5" t="s">
        <v>395</v>
      </c>
      <c r="H44" s="4" t="s">
        <v>29</v>
      </c>
      <c r="I44" s="4" t="s">
        <v>30</v>
      </c>
      <c r="J44" s="4" t="s">
        <v>30</v>
      </c>
    </row>
    <row r="45" spans="1:10" s="4" customFormat="1" ht="13.5" customHeight="1" x14ac:dyDescent="0.25">
      <c r="A45" s="4" t="s">
        <v>135</v>
      </c>
      <c r="B45" s="5" t="s">
        <v>143</v>
      </c>
      <c r="C45" s="5" t="s">
        <v>147</v>
      </c>
      <c r="E45" s="5" t="s">
        <v>421</v>
      </c>
      <c r="F45" s="5" t="s">
        <v>421</v>
      </c>
      <c r="G45" s="5" t="s">
        <v>421</v>
      </c>
      <c r="H45" s="4" t="s">
        <v>66</v>
      </c>
      <c r="I45" s="4" t="s">
        <v>30</v>
      </c>
      <c r="J45" s="4" t="s">
        <v>67</v>
      </c>
    </row>
    <row r="46" spans="1:10" s="4" customFormat="1" ht="13.5" customHeight="1" x14ac:dyDescent="0.25">
      <c r="A46" s="4" t="s">
        <v>135</v>
      </c>
      <c r="B46" s="5" t="s">
        <v>143</v>
      </c>
      <c r="C46" s="5" t="s">
        <v>147</v>
      </c>
      <c r="D46" s="5" t="s">
        <v>587</v>
      </c>
      <c r="E46" s="5" t="s">
        <v>422</v>
      </c>
      <c r="F46" s="5" t="s">
        <v>422</v>
      </c>
      <c r="G46" s="5" t="s">
        <v>422</v>
      </c>
      <c r="H46" s="4" t="s">
        <v>66</v>
      </c>
      <c r="I46" s="4" t="s">
        <v>30</v>
      </c>
      <c r="J46" s="4" t="s">
        <v>67</v>
      </c>
    </row>
    <row r="47" spans="1:10" s="4" customFormat="1" ht="13.5" customHeight="1" x14ac:dyDescent="0.25">
      <c r="A47" s="4" t="s">
        <v>135</v>
      </c>
      <c r="B47" s="5" t="s">
        <v>143</v>
      </c>
      <c r="C47" s="5" t="s">
        <v>152</v>
      </c>
      <c r="D47" s="5"/>
      <c r="E47" s="5" t="s">
        <v>423</v>
      </c>
      <c r="F47" s="5" t="s">
        <v>423</v>
      </c>
      <c r="G47" s="5" t="s">
        <v>423</v>
      </c>
      <c r="H47" s="4" t="s">
        <v>156</v>
      </c>
      <c r="I47" s="4" t="s">
        <v>30</v>
      </c>
      <c r="J47" s="4" t="s">
        <v>67</v>
      </c>
    </row>
    <row r="48" spans="1:10" s="4" customFormat="1" ht="13.5" customHeight="1" x14ac:dyDescent="0.25">
      <c r="A48" s="4" t="s">
        <v>135</v>
      </c>
      <c r="B48" s="5" t="s">
        <v>143</v>
      </c>
      <c r="C48" s="5" t="s">
        <v>152</v>
      </c>
      <c r="D48" s="5" t="s">
        <v>543</v>
      </c>
      <c r="E48" s="5" t="s">
        <v>424</v>
      </c>
      <c r="F48" s="5" t="s">
        <v>424</v>
      </c>
      <c r="G48" s="5" t="s">
        <v>512</v>
      </c>
      <c r="H48" s="5" t="s">
        <v>393</v>
      </c>
      <c r="I48" s="4" t="s">
        <v>30</v>
      </c>
      <c r="J48" s="4" t="s">
        <v>67</v>
      </c>
    </row>
    <row r="49" spans="1:10" s="4" customFormat="1" ht="13.5" customHeight="1" x14ac:dyDescent="0.25">
      <c r="A49" s="4" t="s">
        <v>135</v>
      </c>
      <c r="B49" s="5" t="s">
        <v>143</v>
      </c>
      <c r="C49" s="5" t="s">
        <v>152</v>
      </c>
      <c r="D49" s="5" t="s">
        <v>544</v>
      </c>
      <c r="E49" s="5" t="s">
        <v>425</v>
      </c>
      <c r="F49" s="5" t="s">
        <v>465</v>
      </c>
      <c r="G49" s="5" t="s">
        <v>513</v>
      </c>
      <c r="H49" s="4" t="s">
        <v>156</v>
      </c>
      <c r="I49" s="4" t="s">
        <v>30</v>
      </c>
      <c r="J49" s="4" t="s">
        <v>67</v>
      </c>
    </row>
    <row r="50" spans="1:10" s="4" customFormat="1" ht="13.5" customHeight="1" x14ac:dyDescent="0.25">
      <c r="A50" s="4" t="s">
        <v>135</v>
      </c>
      <c r="B50" s="5" t="s">
        <v>143</v>
      </c>
      <c r="C50" s="5" t="s">
        <v>152</v>
      </c>
      <c r="D50" s="5" t="s">
        <v>545</v>
      </c>
      <c r="E50" s="5" t="s">
        <v>426</v>
      </c>
      <c r="F50" s="5" t="s">
        <v>466</v>
      </c>
      <c r="G50" s="5" t="s">
        <v>514</v>
      </c>
      <c r="H50" s="4" t="s">
        <v>156</v>
      </c>
      <c r="I50" s="4" t="s">
        <v>30</v>
      </c>
      <c r="J50" s="4" t="s">
        <v>67</v>
      </c>
    </row>
    <row r="51" spans="1:10" s="4" customFormat="1" ht="13.5" customHeight="1" x14ac:dyDescent="0.25">
      <c r="A51" s="4" t="s">
        <v>135</v>
      </c>
      <c r="B51" s="5" t="s">
        <v>143</v>
      </c>
      <c r="C51" s="5" t="s">
        <v>152</v>
      </c>
      <c r="D51" s="5" t="s">
        <v>546</v>
      </c>
      <c r="E51" s="5" t="s">
        <v>427</v>
      </c>
      <c r="F51" s="5" t="s">
        <v>467</v>
      </c>
      <c r="G51" s="5" t="s">
        <v>515</v>
      </c>
      <c r="H51" s="4" t="s">
        <v>156</v>
      </c>
      <c r="I51" s="4" t="s">
        <v>30</v>
      </c>
      <c r="J51" s="4" t="s">
        <v>67</v>
      </c>
    </row>
    <row r="52" spans="1:10" s="4" customFormat="1" ht="13.5" customHeight="1" x14ac:dyDescent="0.25">
      <c r="A52" s="4" t="s">
        <v>135</v>
      </c>
      <c r="B52" s="5" t="s">
        <v>143</v>
      </c>
      <c r="C52" s="5" t="s">
        <v>152</v>
      </c>
      <c r="D52" s="5" t="s">
        <v>547</v>
      </c>
      <c r="E52" s="5"/>
      <c r="F52" s="5" t="s">
        <v>468</v>
      </c>
      <c r="G52" s="5" t="s">
        <v>516</v>
      </c>
      <c r="H52" s="4" t="s">
        <v>156</v>
      </c>
      <c r="I52" s="4" t="s">
        <v>30</v>
      </c>
      <c r="J52" s="4" t="s">
        <v>67</v>
      </c>
    </row>
    <row r="53" spans="1:10" s="4" customFormat="1" ht="13.5" customHeight="1" x14ac:dyDescent="0.25">
      <c r="A53" s="4" t="s">
        <v>135</v>
      </c>
      <c r="B53" s="5" t="s">
        <v>143</v>
      </c>
      <c r="C53" s="5" t="s">
        <v>170</v>
      </c>
      <c r="D53" s="5"/>
      <c r="E53" s="5" t="s">
        <v>428</v>
      </c>
      <c r="F53" s="5" t="s">
        <v>428</v>
      </c>
      <c r="G53" s="5" t="s">
        <v>517</v>
      </c>
      <c r="H53" s="5" t="s">
        <v>393</v>
      </c>
      <c r="I53" s="4" t="s">
        <v>30</v>
      </c>
      <c r="J53" s="4" t="s">
        <v>67</v>
      </c>
    </row>
    <row r="54" spans="1:10" s="4" customFormat="1" ht="13.5" customHeight="1" x14ac:dyDescent="0.25">
      <c r="A54" s="4" t="s">
        <v>135</v>
      </c>
      <c r="B54" s="5" t="s">
        <v>143</v>
      </c>
      <c r="C54" s="5" t="s">
        <v>170</v>
      </c>
      <c r="D54" s="5" t="s">
        <v>549</v>
      </c>
      <c r="E54" s="5" t="s">
        <v>429</v>
      </c>
    </row>
    <row r="55" spans="1:10" s="4" customFormat="1" ht="13.5" customHeight="1" x14ac:dyDescent="0.25">
      <c r="A55" s="4" t="s">
        <v>135</v>
      </c>
      <c r="B55" s="5" t="s">
        <v>143</v>
      </c>
      <c r="C55" s="5" t="s">
        <v>170</v>
      </c>
      <c r="D55" s="5" t="s">
        <v>550</v>
      </c>
      <c r="E55" s="5"/>
      <c r="F55" s="5" t="s">
        <v>469</v>
      </c>
      <c r="G55" s="5" t="s">
        <v>469</v>
      </c>
      <c r="H55" s="4" t="s">
        <v>156</v>
      </c>
      <c r="I55" s="4" t="s">
        <v>30</v>
      </c>
      <c r="J55" s="4" t="s">
        <v>67</v>
      </c>
    </row>
    <row r="56" spans="1:10" s="4" customFormat="1" ht="13.5" customHeight="1" x14ac:dyDescent="0.25">
      <c r="A56" s="4" t="s">
        <v>135</v>
      </c>
      <c r="B56" s="5" t="s">
        <v>143</v>
      </c>
      <c r="C56" s="5" t="s">
        <v>170</v>
      </c>
      <c r="D56" s="5" t="s">
        <v>548</v>
      </c>
      <c r="E56" s="5"/>
      <c r="F56" s="5" t="s">
        <v>470</v>
      </c>
      <c r="G56" s="5" t="s">
        <v>518</v>
      </c>
      <c r="H56" s="4" t="s">
        <v>156</v>
      </c>
      <c r="I56" s="4" t="s">
        <v>30</v>
      </c>
      <c r="J56" s="4" t="s">
        <v>67</v>
      </c>
    </row>
    <row r="57" spans="1:10" s="4" customFormat="1" ht="13.5" customHeight="1" x14ac:dyDescent="0.25">
      <c r="A57" s="4" t="s">
        <v>135</v>
      </c>
      <c r="B57" s="5" t="s">
        <v>179</v>
      </c>
      <c r="C57" s="5" t="s">
        <v>180</v>
      </c>
      <c r="D57" s="5" t="s">
        <v>551</v>
      </c>
      <c r="E57" s="5" t="s">
        <v>430</v>
      </c>
      <c r="F57" s="5" t="s">
        <v>430</v>
      </c>
      <c r="G57" s="5" t="s">
        <v>430</v>
      </c>
      <c r="H57" s="4" t="s">
        <v>156</v>
      </c>
      <c r="I57" s="4" t="s">
        <v>30</v>
      </c>
      <c r="J57" s="4" t="s">
        <v>67</v>
      </c>
    </row>
    <row r="58" spans="1:10" s="4" customFormat="1" ht="13.5" customHeight="1" x14ac:dyDescent="0.25">
      <c r="A58" s="4" t="s">
        <v>135</v>
      </c>
      <c r="B58" s="5" t="s">
        <v>179</v>
      </c>
      <c r="C58" s="5" t="s">
        <v>180</v>
      </c>
      <c r="D58" s="5" t="s">
        <v>552</v>
      </c>
      <c r="E58" s="5" t="s">
        <v>431</v>
      </c>
      <c r="F58" s="5" t="s">
        <v>471</v>
      </c>
      <c r="G58" s="5" t="s">
        <v>471</v>
      </c>
      <c r="H58" s="4" t="s">
        <v>156</v>
      </c>
      <c r="I58" s="4" t="s">
        <v>30</v>
      </c>
      <c r="J58" s="4" t="s">
        <v>67</v>
      </c>
    </row>
    <row r="59" spans="1:10" s="4" customFormat="1" ht="13.5" customHeight="1" x14ac:dyDescent="0.25">
      <c r="A59" s="4" t="s">
        <v>135</v>
      </c>
      <c r="B59" s="5" t="s">
        <v>179</v>
      </c>
      <c r="C59" s="5" t="s">
        <v>180</v>
      </c>
      <c r="D59" s="5" t="s">
        <v>553</v>
      </c>
      <c r="E59" s="5" t="s">
        <v>432</v>
      </c>
      <c r="F59" s="5" t="s">
        <v>432</v>
      </c>
      <c r="G59" s="5" t="s">
        <v>432</v>
      </c>
      <c r="H59" s="4" t="s">
        <v>156</v>
      </c>
      <c r="I59" s="4" t="s">
        <v>30</v>
      </c>
      <c r="J59" s="4" t="s">
        <v>67</v>
      </c>
    </row>
    <row r="60" spans="1:10" s="4" customFormat="1" ht="13.5" customHeight="1" x14ac:dyDescent="0.25">
      <c r="A60" s="4" t="s">
        <v>135</v>
      </c>
      <c r="B60" s="5" t="s">
        <v>179</v>
      </c>
      <c r="C60" s="5" t="s">
        <v>180</v>
      </c>
      <c r="D60" s="5"/>
      <c r="E60" s="5" t="s">
        <v>433</v>
      </c>
      <c r="F60" s="5" t="s">
        <v>433</v>
      </c>
      <c r="G60" s="5" t="s">
        <v>433</v>
      </c>
      <c r="H60" s="4" t="s">
        <v>156</v>
      </c>
      <c r="I60" s="4" t="s">
        <v>30</v>
      </c>
      <c r="J60" s="4" t="s">
        <v>67</v>
      </c>
    </row>
    <row r="61" spans="1:10" s="4" customFormat="1" ht="13.5" customHeight="1" x14ac:dyDescent="0.25">
      <c r="A61" s="4" t="s">
        <v>135</v>
      </c>
      <c r="B61" s="5" t="s">
        <v>179</v>
      </c>
      <c r="C61" s="5" t="s">
        <v>180</v>
      </c>
      <c r="D61" s="5" t="s">
        <v>554</v>
      </c>
      <c r="E61" s="5" t="s">
        <v>434</v>
      </c>
      <c r="F61" s="5"/>
      <c r="G61" s="5"/>
      <c r="H61" s="4" t="s">
        <v>156</v>
      </c>
      <c r="I61" s="4" t="s">
        <v>30</v>
      </c>
      <c r="J61" s="4" t="s">
        <v>67</v>
      </c>
    </row>
    <row r="62" spans="1:10" s="4" customFormat="1" ht="13.5" customHeight="1" x14ac:dyDescent="0.25">
      <c r="A62" s="4" t="s">
        <v>135</v>
      </c>
      <c r="B62" s="5" t="s">
        <v>179</v>
      </c>
      <c r="C62" s="5" t="s">
        <v>180</v>
      </c>
      <c r="D62" s="5" t="s">
        <v>555</v>
      </c>
      <c r="E62" s="5"/>
      <c r="F62" s="5" t="s">
        <v>472</v>
      </c>
      <c r="G62" s="5" t="s">
        <v>472</v>
      </c>
      <c r="H62" s="4" t="s">
        <v>156</v>
      </c>
      <c r="I62" s="4" t="s">
        <v>30</v>
      </c>
      <c r="J62" s="4" t="s">
        <v>67</v>
      </c>
    </row>
    <row r="63" spans="1:10" s="4" customFormat="1" ht="13.5" customHeight="1" x14ac:dyDescent="0.25">
      <c r="A63" s="4" t="s">
        <v>135</v>
      </c>
      <c r="B63" s="5" t="s">
        <v>179</v>
      </c>
      <c r="C63" s="5" t="s">
        <v>190</v>
      </c>
      <c r="D63" s="5" t="s">
        <v>192</v>
      </c>
      <c r="E63" s="5" t="s">
        <v>435</v>
      </c>
      <c r="F63" s="5" t="s">
        <v>435</v>
      </c>
      <c r="G63" s="5" t="s">
        <v>435</v>
      </c>
      <c r="H63" s="4" t="s">
        <v>156</v>
      </c>
      <c r="I63" s="4" t="s">
        <v>30</v>
      </c>
      <c r="J63" s="4" t="s">
        <v>67</v>
      </c>
    </row>
    <row r="64" spans="1:10" s="4" customFormat="1" ht="13.5" customHeight="1" x14ac:dyDescent="0.25">
      <c r="A64" s="4" t="s">
        <v>135</v>
      </c>
      <c r="B64" s="5" t="s">
        <v>179</v>
      </c>
      <c r="C64" s="5" t="s">
        <v>144</v>
      </c>
      <c r="D64" s="5" t="s">
        <v>583</v>
      </c>
      <c r="E64" s="5" t="s">
        <v>395</v>
      </c>
      <c r="F64" s="5"/>
      <c r="G64" s="5"/>
      <c r="H64" s="4" t="s">
        <v>29</v>
      </c>
      <c r="I64" s="4" t="s">
        <v>30</v>
      </c>
      <c r="J64" s="4" t="s">
        <v>30</v>
      </c>
    </row>
    <row r="65" spans="1:10" s="4" customFormat="1" ht="13.5" customHeight="1" x14ac:dyDescent="0.25">
      <c r="A65" s="4" t="s">
        <v>135</v>
      </c>
      <c r="B65" s="5" t="s">
        <v>179</v>
      </c>
      <c r="C65" s="5" t="s">
        <v>144</v>
      </c>
      <c r="D65" s="5" t="s">
        <v>584</v>
      </c>
      <c r="E65" s="5"/>
      <c r="F65" s="5" t="s">
        <v>395</v>
      </c>
      <c r="G65" s="5"/>
      <c r="H65" s="4" t="s">
        <v>29</v>
      </c>
      <c r="I65" s="4" t="s">
        <v>30</v>
      </c>
      <c r="J65" s="4" t="s">
        <v>30</v>
      </c>
    </row>
    <row r="66" spans="1:10" s="4" customFormat="1" ht="13.5" customHeight="1" x14ac:dyDescent="0.25">
      <c r="A66" s="4" t="s">
        <v>135</v>
      </c>
      <c r="B66" s="5" t="s">
        <v>179</v>
      </c>
      <c r="C66" s="5" t="s">
        <v>144</v>
      </c>
      <c r="D66" s="5" t="s">
        <v>585</v>
      </c>
      <c r="E66" s="5"/>
      <c r="F66" s="5"/>
      <c r="G66" s="5" t="s">
        <v>395</v>
      </c>
      <c r="H66" s="4" t="s">
        <v>29</v>
      </c>
      <c r="I66" s="4" t="s">
        <v>30</v>
      </c>
      <c r="J66" s="4" t="s">
        <v>30</v>
      </c>
    </row>
    <row r="67" spans="1:10" s="4" customFormat="1" ht="13.5" customHeight="1" x14ac:dyDescent="0.25">
      <c r="A67" s="4" t="s">
        <v>135</v>
      </c>
      <c r="B67" s="5" t="s">
        <v>179</v>
      </c>
      <c r="C67" s="5" t="s">
        <v>196</v>
      </c>
      <c r="D67" s="5" t="s">
        <v>33</v>
      </c>
      <c r="E67" s="5" t="s">
        <v>436</v>
      </c>
      <c r="F67" s="5" t="s">
        <v>436</v>
      </c>
      <c r="G67" s="5" t="s">
        <v>436</v>
      </c>
      <c r="H67" s="4" t="s">
        <v>156</v>
      </c>
      <c r="I67" s="4" t="s">
        <v>30</v>
      </c>
      <c r="J67" s="4" t="s">
        <v>67</v>
      </c>
    </row>
    <row r="68" spans="1:10" s="4" customFormat="1" ht="13.5" customHeight="1" x14ac:dyDescent="0.25">
      <c r="A68" s="4" t="s">
        <v>135</v>
      </c>
      <c r="B68" s="5" t="s">
        <v>179</v>
      </c>
      <c r="C68" s="5" t="s">
        <v>199</v>
      </c>
      <c r="D68" s="5"/>
      <c r="E68" s="5" t="s">
        <v>437</v>
      </c>
      <c r="F68" s="5" t="s">
        <v>473</v>
      </c>
      <c r="G68" s="5"/>
      <c r="H68" s="5" t="s">
        <v>393</v>
      </c>
      <c r="I68" s="4" t="s">
        <v>30</v>
      </c>
      <c r="J68" s="4" t="s">
        <v>67</v>
      </c>
    </row>
    <row r="69" spans="1:10" s="4" customFormat="1" ht="13.5" customHeight="1" x14ac:dyDescent="0.25">
      <c r="A69" s="4" t="s">
        <v>135</v>
      </c>
      <c r="B69" s="5" t="s">
        <v>179</v>
      </c>
      <c r="C69" s="5" t="s">
        <v>199</v>
      </c>
      <c r="D69" s="5" t="s">
        <v>556</v>
      </c>
      <c r="E69" s="5"/>
      <c r="F69" s="5"/>
      <c r="G69" s="5" t="s">
        <v>519</v>
      </c>
      <c r="H69" s="5" t="s">
        <v>393</v>
      </c>
      <c r="I69" s="4" t="s">
        <v>30</v>
      </c>
      <c r="J69" s="4" t="s">
        <v>67</v>
      </c>
    </row>
    <row r="70" spans="1:10" s="4" customFormat="1" ht="13.5" customHeight="1" x14ac:dyDescent="0.25">
      <c r="A70" s="4" t="s">
        <v>205</v>
      </c>
      <c r="B70" s="5" t="s">
        <v>206</v>
      </c>
      <c r="C70" s="5" t="s">
        <v>207</v>
      </c>
      <c r="D70" s="5" t="s">
        <v>557</v>
      </c>
      <c r="E70" s="5" t="s">
        <v>438</v>
      </c>
      <c r="F70" s="5" t="s">
        <v>474</v>
      </c>
      <c r="G70" s="5" t="s">
        <v>474</v>
      </c>
      <c r="H70" s="4" t="s">
        <v>108</v>
      </c>
      <c r="I70" s="4" t="s">
        <v>30</v>
      </c>
      <c r="J70" s="4" t="s">
        <v>67</v>
      </c>
    </row>
    <row r="71" spans="1:10" s="4" customFormat="1" ht="13.5" customHeight="1" x14ac:dyDescent="0.25">
      <c r="A71" s="4" t="s">
        <v>205</v>
      </c>
      <c r="B71" s="5" t="s">
        <v>206</v>
      </c>
      <c r="C71" s="5" t="s">
        <v>212</v>
      </c>
      <c r="D71" s="5" t="s">
        <v>558</v>
      </c>
      <c r="E71" s="5" t="s">
        <v>439</v>
      </c>
      <c r="F71" s="5" t="s">
        <v>439</v>
      </c>
      <c r="G71" s="5" t="s">
        <v>439</v>
      </c>
      <c r="H71" s="4" t="s">
        <v>108</v>
      </c>
      <c r="I71" s="4" t="s">
        <v>30</v>
      </c>
      <c r="J71" s="4" t="s">
        <v>67</v>
      </c>
    </row>
    <row r="72" spans="1:10" s="4" customFormat="1" ht="13.5" customHeight="1" x14ac:dyDescent="0.25">
      <c r="A72" s="4" t="s">
        <v>205</v>
      </c>
      <c r="B72" s="5" t="s">
        <v>206</v>
      </c>
      <c r="C72" s="5" t="s">
        <v>212</v>
      </c>
      <c r="D72" s="5" t="s">
        <v>558</v>
      </c>
      <c r="E72" s="5" t="s">
        <v>440</v>
      </c>
      <c r="F72" s="5" t="s">
        <v>475</v>
      </c>
      <c r="G72" s="5" t="s">
        <v>475</v>
      </c>
      <c r="H72" s="4" t="s">
        <v>108</v>
      </c>
      <c r="I72" s="4" t="s">
        <v>30</v>
      </c>
      <c r="J72" s="4" t="s">
        <v>67</v>
      </c>
    </row>
    <row r="73" spans="1:10" s="4" customFormat="1" ht="13.5" customHeight="1" x14ac:dyDescent="0.25">
      <c r="A73" s="4" t="s">
        <v>205</v>
      </c>
      <c r="B73" s="5" t="s">
        <v>206</v>
      </c>
      <c r="C73" s="5" t="s">
        <v>212</v>
      </c>
      <c r="D73" s="5" t="s">
        <v>558</v>
      </c>
      <c r="E73" s="5" t="s">
        <v>441</v>
      </c>
      <c r="F73" s="5" t="s">
        <v>441</v>
      </c>
      <c r="G73" s="5" t="s">
        <v>441</v>
      </c>
      <c r="H73" s="4" t="s">
        <v>108</v>
      </c>
      <c r="I73" s="4" t="s">
        <v>30</v>
      </c>
      <c r="J73" s="4" t="s">
        <v>67</v>
      </c>
    </row>
    <row r="74" spans="1:10" s="4" customFormat="1" ht="13.5" customHeight="1" x14ac:dyDescent="0.25">
      <c r="A74" s="4" t="s">
        <v>205</v>
      </c>
      <c r="B74" s="5" t="s">
        <v>206</v>
      </c>
      <c r="C74" s="5" t="s">
        <v>212</v>
      </c>
      <c r="D74" s="5" t="s">
        <v>559</v>
      </c>
      <c r="E74" s="5" t="s">
        <v>442</v>
      </c>
      <c r="F74" s="5" t="s">
        <v>476</v>
      </c>
      <c r="G74" s="5" t="s">
        <v>520</v>
      </c>
      <c r="H74" s="4" t="s">
        <v>108</v>
      </c>
      <c r="I74" s="4" t="s">
        <v>30</v>
      </c>
      <c r="J74" s="4" t="s">
        <v>67</v>
      </c>
    </row>
    <row r="75" spans="1:10" s="4" customFormat="1" ht="13.5" customHeight="1" x14ac:dyDescent="0.25">
      <c r="A75" s="4" t="s">
        <v>205</v>
      </c>
      <c r="B75" s="5" t="s">
        <v>206</v>
      </c>
      <c r="C75" s="5" t="s">
        <v>212</v>
      </c>
      <c r="D75" s="5" t="s">
        <v>559</v>
      </c>
      <c r="E75" s="5"/>
      <c r="F75" s="5" t="s">
        <v>477</v>
      </c>
      <c r="G75" s="5" t="s">
        <v>521</v>
      </c>
      <c r="H75" s="4" t="s">
        <v>108</v>
      </c>
      <c r="I75" s="4" t="s">
        <v>30</v>
      </c>
      <c r="J75" s="4" t="s">
        <v>67</v>
      </c>
    </row>
    <row r="76" spans="1:10" s="4" customFormat="1" ht="13.5" customHeight="1" x14ac:dyDescent="0.25">
      <c r="A76" s="4" t="s">
        <v>205</v>
      </c>
      <c r="B76" s="5" t="s">
        <v>206</v>
      </c>
      <c r="C76" s="5" t="s">
        <v>223</v>
      </c>
      <c r="D76" s="5" t="s">
        <v>560</v>
      </c>
      <c r="E76" s="5" t="s">
        <v>443</v>
      </c>
      <c r="F76" s="5" t="s">
        <v>478</v>
      </c>
      <c r="G76" s="5" t="s">
        <v>522</v>
      </c>
      <c r="H76" s="4" t="s">
        <v>108</v>
      </c>
      <c r="I76" s="4" t="s">
        <v>30</v>
      </c>
      <c r="J76" s="4" t="s">
        <v>67</v>
      </c>
    </row>
    <row r="77" spans="1:10" s="4" customFormat="1" ht="13.5" customHeight="1" x14ac:dyDescent="0.25">
      <c r="A77" s="4" t="s">
        <v>205</v>
      </c>
      <c r="B77" s="5" t="s">
        <v>206</v>
      </c>
      <c r="C77" s="5" t="s">
        <v>223</v>
      </c>
      <c r="D77" s="5" t="s">
        <v>561</v>
      </c>
      <c r="E77" s="5" t="s">
        <v>444</v>
      </c>
      <c r="F77" s="5" t="s">
        <v>444</v>
      </c>
      <c r="G77" s="5" t="s">
        <v>523</v>
      </c>
      <c r="H77" s="4" t="s">
        <v>108</v>
      </c>
      <c r="I77" s="4" t="s">
        <v>30</v>
      </c>
      <c r="J77" s="4" t="s">
        <v>67</v>
      </c>
    </row>
    <row r="78" spans="1:10" s="4" customFormat="1" ht="13.5" customHeight="1" x14ac:dyDescent="0.25">
      <c r="A78" s="4" t="s">
        <v>205</v>
      </c>
      <c r="B78" s="5" t="s">
        <v>206</v>
      </c>
      <c r="C78" s="5" t="s">
        <v>231</v>
      </c>
      <c r="D78" s="5" t="s">
        <v>233</v>
      </c>
      <c r="E78" s="5" t="s">
        <v>395</v>
      </c>
      <c r="F78" s="5" t="s">
        <v>395</v>
      </c>
      <c r="G78" s="5" t="s">
        <v>395</v>
      </c>
      <c r="H78" s="4" t="s">
        <v>29</v>
      </c>
      <c r="I78" s="4" t="s">
        <v>30</v>
      </c>
      <c r="J78" s="4" t="s">
        <v>30</v>
      </c>
    </row>
    <row r="79" spans="1:10" s="4" customFormat="1" ht="13.5" customHeight="1" x14ac:dyDescent="0.25">
      <c r="A79" s="4" t="s">
        <v>205</v>
      </c>
      <c r="B79" s="5" t="s">
        <v>206</v>
      </c>
      <c r="C79" s="5" t="s">
        <v>234</v>
      </c>
      <c r="D79" s="5" t="s">
        <v>557</v>
      </c>
      <c r="E79" s="5" t="s">
        <v>444</v>
      </c>
      <c r="F79" s="5" t="s">
        <v>444</v>
      </c>
      <c r="G79" s="5" t="s">
        <v>523</v>
      </c>
      <c r="H79" s="4" t="s">
        <v>108</v>
      </c>
      <c r="I79" s="4" t="s">
        <v>30</v>
      </c>
      <c r="J79" s="4" t="s">
        <v>67</v>
      </c>
    </row>
    <row r="80" spans="1:10" s="4" customFormat="1" ht="13.5" customHeight="1" x14ac:dyDescent="0.25">
      <c r="A80" s="4" t="s">
        <v>205</v>
      </c>
      <c r="B80" s="5" t="s">
        <v>206</v>
      </c>
      <c r="C80" s="5" t="s">
        <v>236</v>
      </c>
      <c r="D80" s="5" t="s">
        <v>33</v>
      </c>
      <c r="E80" s="5"/>
      <c r="F80" s="5"/>
      <c r="G80" s="5" t="s">
        <v>562</v>
      </c>
      <c r="H80" s="4" t="s">
        <v>96</v>
      </c>
      <c r="I80" s="4" t="s">
        <v>30</v>
      </c>
      <c r="J80" s="4" t="s">
        <v>33</v>
      </c>
    </row>
    <row r="81" spans="1:10" s="4" customFormat="1" ht="13.5" customHeight="1" x14ac:dyDescent="0.25">
      <c r="A81" s="4" t="s">
        <v>205</v>
      </c>
      <c r="B81" s="5" t="s">
        <v>206</v>
      </c>
      <c r="C81" s="5" t="s">
        <v>236</v>
      </c>
      <c r="D81" s="5" t="s">
        <v>33</v>
      </c>
      <c r="E81" s="5"/>
      <c r="F81" s="5" t="s">
        <v>479</v>
      </c>
      <c r="G81" s="5" t="s">
        <v>524</v>
      </c>
      <c r="H81" s="4" t="s">
        <v>108</v>
      </c>
      <c r="I81" s="4" t="s">
        <v>30</v>
      </c>
      <c r="J81" s="4" t="s">
        <v>67</v>
      </c>
    </row>
    <row r="82" spans="1:10" s="4" customFormat="1" ht="13.5" customHeight="1" x14ac:dyDescent="0.25">
      <c r="A82" s="4" t="s">
        <v>205</v>
      </c>
      <c r="B82" s="5" t="s">
        <v>206</v>
      </c>
      <c r="C82" s="5" t="s">
        <v>241</v>
      </c>
      <c r="D82" s="5" t="s">
        <v>563</v>
      </c>
      <c r="E82" s="5"/>
      <c r="F82" s="5" t="s">
        <v>480</v>
      </c>
      <c r="G82" s="5"/>
      <c r="H82" s="5" t="s">
        <v>394</v>
      </c>
      <c r="I82" s="4" t="s">
        <v>30</v>
      </c>
      <c r="J82" s="4" t="s">
        <v>67</v>
      </c>
    </row>
    <row r="83" spans="1:10" s="4" customFormat="1" ht="13.5" customHeight="1" x14ac:dyDescent="0.25">
      <c r="A83" s="4" t="s">
        <v>205</v>
      </c>
      <c r="B83" s="5" t="s">
        <v>206</v>
      </c>
      <c r="C83" s="5" t="s">
        <v>241</v>
      </c>
      <c r="D83" s="5" t="s">
        <v>564</v>
      </c>
      <c r="E83" s="5"/>
      <c r="F83" s="5"/>
      <c r="G83" s="5" t="s">
        <v>525</v>
      </c>
      <c r="H83" s="5" t="s">
        <v>394</v>
      </c>
      <c r="I83" s="4" t="s">
        <v>30</v>
      </c>
      <c r="J83" s="4" t="s">
        <v>67</v>
      </c>
    </row>
    <row r="84" spans="1:10" s="4" customFormat="1" ht="13.5" customHeight="1" x14ac:dyDescent="0.25">
      <c r="A84" s="4" t="s">
        <v>205</v>
      </c>
      <c r="B84" s="5" t="s">
        <v>206</v>
      </c>
      <c r="C84" s="5" t="s">
        <v>246</v>
      </c>
      <c r="D84" s="5" t="s">
        <v>33</v>
      </c>
      <c r="E84" s="5"/>
      <c r="F84" s="5" t="s">
        <v>481</v>
      </c>
      <c r="G84" s="5" t="s">
        <v>526</v>
      </c>
      <c r="H84" s="4" t="s">
        <v>108</v>
      </c>
      <c r="I84" s="4" t="s">
        <v>30</v>
      </c>
      <c r="J84" s="4" t="s">
        <v>67</v>
      </c>
    </row>
    <row r="85" spans="1:10" s="4" customFormat="1" ht="13.5" customHeight="1" x14ac:dyDescent="0.25">
      <c r="A85" s="4" t="s">
        <v>205</v>
      </c>
      <c r="B85" s="5" t="s">
        <v>206</v>
      </c>
      <c r="C85" s="5" t="s">
        <v>246</v>
      </c>
      <c r="D85" s="5" t="s">
        <v>33</v>
      </c>
      <c r="E85" s="5"/>
      <c r="F85" s="5" t="s">
        <v>482</v>
      </c>
      <c r="G85" s="5" t="s">
        <v>527</v>
      </c>
      <c r="H85" s="4" t="s">
        <v>108</v>
      </c>
      <c r="I85" s="4" t="s">
        <v>30</v>
      </c>
      <c r="J85" s="4" t="s">
        <v>67</v>
      </c>
    </row>
    <row r="86" spans="1:10" s="4" customFormat="1" ht="13.5" customHeight="1" x14ac:dyDescent="0.25">
      <c r="A86" s="4" t="s">
        <v>205</v>
      </c>
      <c r="B86" s="5" t="s">
        <v>206</v>
      </c>
      <c r="C86" s="5" t="s">
        <v>246</v>
      </c>
      <c r="D86" s="5" t="s">
        <v>559</v>
      </c>
      <c r="E86" s="5" t="s">
        <v>445</v>
      </c>
      <c r="F86" s="5" t="s">
        <v>483</v>
      </c>
      <c r="G86" s="5" t="s">
        <v>528</v>
      </c>
      <c r="H86" s="5" t="s">
        <v>394</v>
      </c>
      <c r="I86" s="4" t="s">
        <v>30</v>
      </c>
      <c r="J86" s="4" t="s">
        <v>67</v>
      </c>
    </row>
    <row r="87" spans="1:10" s="4" customFormat="1" ht="13.5" customHeight="1" x14ac:dyDescent="0.25">
      <c r="A87" s="4" t="s">
        <v>205</v>
      </c>
      <c r="B87" s="5" t="s">
        <v>206</v>
      </c>
      <c r="C87" s="5" t="s">
        <v>246</v>
      </c>
      <c r="D87" s="5" t="s">
        <v>33</v>
      </c>
      <c r="E87" s="5" t="s">
        <v>446</v>
      </c>
      <c r="F87" s="5" t="s">
        <v>484</v>
      </c>
      <c r="G87" s="5" t="s">
        <v>529</v>
      </c>
      <c r="H87" s="4" t="s">
        <v>108</v>
      </c>
      <c r="I87" s="4" t="s">
        <v>30</v>
      </c>
      <c r="J87" s="4" t="s">
        <v>67</v>
      </c>
    </row>
    <row r="88" spans="1:10" s="4" customFormat="1" ht="13.5" customHeight="1" x14ac:dyDescent="0.25">
      <c r="A88" s="4" t="s">
        <v>205</v>
      </c>
      <c r="B88" s="5" t="s">
        <v>206</v>
      </c>
      <c r="C88" s="5" t="s">
        <v>246</v>
      </c>
      <c r="D88" s="5" t="s">
        <v>33</v>
      </c>
      <c r="E88" s="5" t="s">
        <v>447</v>
      </c>
      <c r="F88" s="5" t="s">
        <v>485</v>
      </c>
      <c r="G88" s="5" t="s">
        <v>530</v>
      </c>
      <c r="H88" s="4" t="s">
        <v>108</v>
      </c>
      <c r="I88" s="4" t="s">
        <v>30</v>
      </c>
      <c r="J88" s="4" t="s">
        <v>67</v>
      </c>
    </row>
    <row r="89" spans="1:10" s="4" customFormat="1" ht="13.5" customHeight="1" x14ac:dyDescent="0.25">
      <c r="A89" s="4" t="s">
        <v>205</v>
      </c>
      <c r="B89" s="5" t="s">
        <v>206</v>
      </c>
      <c r="C89" s="5" t="s">
        <v>260</v>
      </c>
      <c r="D89" s="5" t="s">
        <v>558</v>
      </c>
      <c r="E89" s="5" t="s">
        <v>448</v>
      </c>
      <c r="F89" s="5" t="s">
        <v>448</v>
      </c>
      <c r="G89" s="5" t="s">
        <v>448</v>
      </c>
      <c r="H89" s="4" t="s">
        <v>108</v>
      </c>
      <c r="I89" s="4" t="s">
        <v>30</v>
      </c>
      <c r="J89" s="4" t="s">
        <v>67</v>
      </c>
    </row>
    <row r="90" spans="1:10" s="4" customFormat="1" ht="13.5" customHeight="1" x14ac:dyDescent="0.25">
      <c r="A90" s="4" t="s">
        <v>205</v>
      </c>
      <c r="B90" s="5" t="s">
        <v>206</v>
      </c>
      <c r="C90" s="5" t="s">
        <v>260</v>
      </c>
      <c r="D90" s="5" t="s">
        <v>557</v>
      </c>
      <c r="E90" s="5" t="s">
        <v>449</v>
      </c>
      <c r="F90" s="5" t="s">
        <v>449</v>
      </c>
      <c r="G90" s="5" t="s">
        <v>449</v>
      </c>
      <c r="H90" s="4" t="s">
        <v>108</v>
      </c>
      <c r="I90" s="4" t="s">
        <v>30</v>
      </c>
      <c r="J90" s="4" t="s">
        <v>67</v>
      </c>
    </row>
    <row r="91" spans="1:10" s="4" customFormat="1" ht="13.5" customHeight="1" x14ac:dyDescent="0.25">
      <c r="A91" s="4" t="s">
        <v>205</v>
      </c>
      <c r="B91" s="5" t="s">
        <v>206</v>
      </c>
      <c r="C91" s="5" t="s">
        <v>263</v>
      </c>
      <c r="D91" s="5" t="s">
        <v>559</v>
      </c>
      <c r="E91" s="5"/>
      <c r="F91" s="5" t="s">
        <v>486</v>
      </c>
      <c r="G91" s="5" t="s">
        <v>531</v>
      </c>
      <c r="H91" s="4" t="s">
        <v>108</v>
      </c>
      <c r="I91" s="4" t="s">
        <v>30</v>
      </c>
      <c r="J91" s="4" t="s">
        <v>67</v>
      </c>
    </row>
    <row r="92" spans="1:10" s="4" customFormat="1" ht="13.5" customHeight="1" x14ac:dyDescent="0.25">
      <c r="A92" s="4" t="s">
        <v>205</v>
      </c>
      <c r="B92" s="5" t="s">
        <v>206</v>
      </c>
      <c r="C92" s="5" t="s">
        <v>263</v>
      </c>
      <c r="D92" s="5" t="s">
        <v>559</v>
      </c>
      <c r="E92" s="5"/>
      <c r="F92" s="5"/>
      <c r="G92" s="5" t="s">
        <v>532</v>
      </c>
      <c r="H92" s="4" t="s">
        <v>96</v>
      </c>
      <c r="I92" s="4" t="s">
        <v>30</v>
      </c>
      <c r="J92" s="4" t="s">
        <v>33</v>
      </c>
    </row>
    <row r="93" spans="1:10" s="4" customFormat="1" ht="13.5" customHeight="1" x14ac:dyDescent="0.25">
      <c r="A93" s="4" t="s">
        <v>205</v>
      </c>
      <c r="B93" s="5" t="s">
        <v>267</v>
      </c>
      <c r="C93" s="5" t="s">
        <v>268</v>
      </c>
      <c r="D93" s="5" t="s">
        <v>567</v>
      </c>
      <c r="E93" s="5" t="s">
        <v>395</v>
      </c>
      <c r="F93" s="5"/>
      <c r="G93" s="5"/>
      <c r="H93" s="4" t="s">
        <v>29</v>
      </c>
      <c r="I93" s="4" t="s">
        <v>30</v>
      </c>
      <c r="J93" s="4" t="s">
        <v>30</v>
      </c>
    </row>
    <row r="94" spans="1:10" s="4" customFormat="1" ht="13.5" customHeight="1" x14ac:dyDescent="0.25">
      <c r="A94" s="4" t="s">
        <v>205</v>
      </c>
      <c r="B94" s="5" t="s">
        <v>267</v>
      </c>
      <c r="C94" s="5" t="s">
        <v>268</v>
      </c>
      <c r="D94" s="5" t="s">
        <v>568</v>
      </c>
      <c r="E94" s="5"/>
      <c r="F94" s="5" t="s">
        <v>395</v>
      </c>
      <c r="G94" s="5" t="s">
        <v>395</v>
      </c>
      <c r="H94" s="4" t="s">
        <v>29</v>
      </c>
      <c r="I94" s="4" t="s">
        <v>30</v>
      </c>
      <c r="J94" s="4" t="s">
        <v>30</v>
      </c>
    </row>
    <row r="95" spans="1:10" s="4" customFormat="1" ht="13.5" customHeight="1" x14ac:dyDescent="0.25">
      <c r="A95" s="4" t="s">
        <v>205</v>
      </c>
      <c r="B95" s="5" t="s">
        <v>267</v>
      </c>
      <c r="C95" s="5" t="s">
        <v>271</v>
      </c>
      <c r="D95" s="5" t="s">
        <v>565</v>
      </c>
      <c r="E95" s="5" t="s">
        <v>450</v>
      </c>
      <c r="F95" s="5" t="s">
        <v>487</v>
      </c>
      <c r="G95" s="5" t="s">
        <v>487</v>
      </c>
      <c r="H95" s="4" t="s">
        <v>108</v>
      </c>
      <c r="I95" s="4" t="s">
        <v>30</v>
      </c>
      <c r="J95" s="4" t="s">
        <v>67</v>
      </c>
    </row>
    <row r="96" spans="1:10" s="4" customFormat="1" ht="13.5" customHeight="1" x14ac:dyDescent="0.25">
      <c r="A96" s="4" t="s">
        <v>205</v>
      </c>
      <c r="B96" s="5" t="s">
        <v>267</v>
      </c>
      <c r="C96" s="5" t="s">
        <v>271</v>
      </c>
      <c r="D96" s="5" t="s">
        <v>566</v>
      </c>
      <c r="E96" s="5" t="s">
        <v>451</v>
      </c>
      <c r="F96" s="5" t="s">
        <v>488</v>
      </c>
      <c r="G96" s="5" t="s">
        <v>533</v>
      </c>
      <c r="H96" s="5" t="s">
        <v>394</v>
      </c>
      <c r="I96" s="4" t="s">
        <v>30</v>
      </c>
      <c r="J96" s="4" t="s">
        <v>67</v>
      </c>
    </row>
    <row r="97" spans="1:10" s="4" customFormat="1" ht="13.5" customHeight="1" x14ac:dyDescent="0.25">
      <c r="A97" s="4" t="s">
        <v>205</v>
      </c>
      <c r="B97" s="5" t="s">
        <v>267</v>
      </c>
      <c r="C97" s="5" t="s">
        <v>278</v>
      </c>
      <c r="D97" s="5" t="s">
        <v>566</v>
      </c>
      <c r="E97" s="5" t="s">
        <v>452</v>
      </c>
      <c r="F97" s="5" t="s">
        <v>489</v>
      </c>
      <c r="G97" s="5" t="s">
        <v>489</v>
      </c>
      <c r="H97" s="4" t="s">
        <v>108</v>
      </c>
      <c r="I97" s="4" t="s">
        <v>30</v>
      </c>
      <c r="J97" s="4" t="s">
        <v>67</v>
      </c>
    </row>
    <row r="98" spans="1:10" s="4" customFormat="1" ht="13.5" customHeight="1" x14ac:dyDescent="0.25">
      <c r="A98" s="4" t="s">
        <v>205</v>
      </c>
      <c r="B98" s="5" t="s">
        <v>267</v>
      </c>
      <c r="C98" s="5" t="s">
        <v>282</v>
      </c>
      <c r="D98" s="5" t="s">
        <v>567</v>
      </c>
      <c r="E98" s="5" t="s">
        <v>453</v>
      </c>
      <c r="F98" s="5"/>
      <c r="G98" s="5"/>
      <c r="H98" s="5" t="s">
        <v>394</v>
      </c>
      <c r="I98" s="4" t="s">
        <v>30</v>
      </c>
      <c r="J98" s="4" t="s">
        <v>67</v>
      </c>
    </row>
    <row r="99" spans="1:10" s="4" customFormat="1" ht="13.5" customHeight="1" x14ac:dyDescent="0.25">
      <c r="A99" s="4" t="s">
        <v>205</v>
      </c>
      <c r="B99" s="5" t="s">
        <v>267</v>
      </c>
      <c r="C99" s="5" t="s">
        <v>282</v>
      </c>
      <c r="D99" s="5" t="s">
        <v>568</v>
      </c>
      <c r="E99" s="5"/>
      <c r="F99" s="5" t="s">
        <v>490</v>
      </c>
      <c r="G99" s="5" t="s">
        <v>534</v>
      </c>
      <c r="H99" s="5" t="s">
        <v>394</v>
      </c>
      <c r="I99" s="4" t="s">
        <v>30</v>
      </c>
      <c r="J99" s="4" t="s">
        <v>67</v>
      </c>
    </row>
    <row r="100" spans="1:10" s="4" customFormat="1" ht="13.5" customHeight="1" x14ac:dyDescent="0.25">
      <c r="A100" s="4" t="s">
        <v>205</v>
      </c>
      <c r="B100" s="5" t="s">
        <v>287</v>
      </c>
      <c r="C100" s="5" t="s">
        <v>288</v>
      </c>
      <c r="D100" s="4" t="s">
        <v>582</v>
      </c>
      <c r="E100" s="5"/>
      <c r="F100" s="5" t="s">
        <v>395</v>
      </c>
      <c r="G100" s="5" t="s">
        <v>395</v>
      </c>
      <c r="H100" s="4" t="s">
        <v>29</v>
      </c>
      <c r="I100" s="4" t="s">
        <v>30</v>
      </c>
      <c r="J100" s="4" t="s">
        <v>30</v>
      </c>
    </row>
    <row r="101" spans="1:10" s="4" customFormat="1" ht="13.5" customHeight="1" x14ac:dyDescent="0.25">
      <c r="A101" s="4" t="s">
        <v>205</v>
      </c>
      <c r="B101" s="5" t="s">
        <v>287</v>
      </c>
      <c r="C101" s="5" t="s">
        <v>288</v>
      </c>
      <c r="D101" s="5" t="s">
        <v>569</v>
      </c>
      <c r="E101" s="5"/>
      <c r="F101" s="5"/>
      <c r="G101" s="5" t="s">
        <v>535</v>
      </c>
      <c r="H101" s="4" t="s">
        <v>96</v>
      </c>
      <c r="I101" s="4" t="s">
        <v>30</v>
      </c>
      <c r="J101" s="4" t="s">
        <v>33</v>
      </c>
    </row>
    <row r="102" spans="1:10" s="4" customFormat="1" ht="13.5" customHeight="1" x14ac:dyDescent="0.25">
      <c r="A102" s="4" t="s">
        <v>205</v>
      </c>
      <c r="B102" s="5" t="s">
        <v>287</v>
      </c>
      <c r="C102" s="5" t="s">
        <v>292</v>
      </c>
      <c r="D102" s="5" t="s">
        <v>570</v>
      </c>
      <c r="E102" s="5"/>
      <c r="F102" s="5" t="s">
        <v>491</v>
      </c>
      <c r="G102" s="5" t="s">
        <v>536</v>
      </c>
      <c r="H102" s="5" t="s">
        <v>394</v>
      </c>
      <c r="I102" s="4" t="s">
        <v>30</v>
      </c>
      <c r="J102" s="4" t="s">
        <v>67</v>
      </c>
    </row>
    <row r="103" spans="1:10" s="4" customFormat="1" ht="13.5" customHeight="1" x14ac:dyDescent="0.25">
      <c r="A103" s="4" t="s">
        <v>205</v>
      </c>
      <c r="B103" s="5" t="s">
        <v>287</v>
      </c>
      <c r="C103" s="5" t="s">
        <v>296</v>
      </c>
      <c r="D103" s="5" t="s">
        <v>33</v>
      </c>
      <c r="E103" s="5"/>
      <c r="F103" s="5" t="s">
        <v>492</v>
      </c>
      <c r="G103" s="5" t="s">
        <v>537</v>
      </c>
      <c r="H103" s="4" t="s">
        <v>108</v>
      </c>
      <c r="I103" s="4" t="s">
        <v>30</v>
      </c>
      <c r="J103" s="4" t="s">
        <v>67</v>
      </c>
    </row>
    <row r="104" spans="1:10" s="4" customFormat="1" ht="13.5" customHeight="1" x14ac:dyDescent="0.25">
      <c r="A104" s="4" t="s">
        <v>205</v>
      </c>
      <c r="B104" s="5" t="s">
        <v>287</v>
      </c>
      <c r="C104" s="5" t="s">
        <v>296</v>
      </c>
      <c r="D104" s="5" t="s">
        <v>570</v>
      </c>
      <c r="E104" s="5"/>
      <c r="F104" s="5"/>
      <c r="G104" s="5" t="s">
        <v>571</v>
      </c>
      <c r="H104" s="4" t="s">
        <v>96</v>
      </c>
      <c r="I104" s="4" t="s">
        <v>30</v>
      </c>
      <c r="J104" s="4" t="s">
        <v>33</v>
      </c>
    </row>
    <row r="105" spans="1:10" s="4" customFormat="1" ht="13.5" customHeight="1" x14ac:dyDescent="0.25">
      <c r="A105" s="4" t="s">
        <v>205</v>
      </c>
      <c r="B105" s="5" t="s">
        <v>301</v>
      </c>
      <c r="C105" s="5" t="s">
        <v>302</v>
      </c>
      <c r="D105" s="5" t="s">
        <v>572</v>
      </c>
      <c r="E105" s="5"/>
      <c r="F105" s="5" t="s">
        <v>493</v>
      </c>
      <c r="G105" s="5" t="s">
        <v>573</v>
      </c>
      <c r="H105" s="5" t="s">
        <v>394</v>
      </c>
      <c r="I105" s="4" t="s">
        <v>30</v>
      </c>
      <c r="J105" s="4" t="s">
        <v>67</v>
      </c>
    </row>
    <row r="106" spans="1:10" s="4" customFormat="1" ht="13.5" customHeight="1" x14ac:dyDescent="0.25">
      <c r="A106" s="4" t="s">
        <v>205</v>
      </c>
      <c r="B106" s="5" t="s">
        <v>301</v>
      </c>
      <c r="C106" s="5" t="s">
        <v>306</v>
      </c>
      <c r="D106" s="5" t="s">
        <v>572</v>
      </c>
      <c r="E106" s="5"/>
      <c r="F106" s="5" t="s">
        <v>494</v>
      </c>
      <c r="G106" s="5" t="s">
        <v>538</v>
      </c>
      <c r="H106" s="5" t="s">
        <v>394</v>
      </c>
      <c r="I106" s="4" t="s">
        <v>30</v>
      </c>
      <c r="J106" s="4" t="s">
        <v>67</v>
      </c>
    </row>
    <row r="107" spans="1:10" s="4" customFormat="1" ht="13.5" customHeight="1" x14ac:dyDescent="0.25">
      <c r="A107" s="4" t="s">
        <v>205</v>
      </c>
      <c r="B107" s="5" t="s">
        <v>301</v>
      </c>
      <c r="C107" s="5" t="s">
        <v>309</v>
      </c>
      <c r="D107" s="5" t="s">
        <v>572</v>
      </c>
      <c r="E107" s="5"/>
      <c r="F107" s="5"/>
      <c r="G107" s="5" t="s">
        <v>562</v>
      </c>
      <c r="H107" s="4" t="s">
        <v>96</v>
      </c>
      <c r="I107" s="4" t="s">
        <v>30</v>
      </c>
      <c r="J107" s="4" t="s">
        <v>33</v>
      </c>
    </row>
    <row r="108" spans="1:10" s="4" customFormat="1" ht="13.5" customHeight="1" x14ac:dyDescent="0.25">
      <c r="A108" s="4" t="s">
        <v>205</v>
      </c>
      <c r="B108" s="5" t="s">
        <v>586</v>
      </c>
      <c r="C108" s="5" t="s">
        <v>311</v>
      </c>
      <c r="D108" s="5" t="s">
        <v>33</v>
      </c>
      <c r="E108" s="5"/>
      <c r="F108" s="5" t="s">
        <v>495</v>
      </c>
      <c r="G108" s="5" t="s">
        <v>495</v>
      </c>
      <c r="H108" s="4" t="s">
        <v>108</v>
      </c>
      <c r="I108" s="4" t="s">
        <v>30</v>
      </c>
      <c r="J108" s="4" t="s">
        <v>67</v>
      </c>
    </row>
    <row r="109" spans="1:10" s="4" customFormat="1" ht="13.5" customHeight="1" x14ac:dyDescent="0.25">
      <c r="A109" s="4" t="s">
        <v>205</v>
      </c>
      <c r="B109" s="5" t="s">
        <v>586</v>
      </c>
      <c r="C109" s="5" t="s">
        <v>313</v>
      </c>
      <c r="D109" s="5" t="s">
        <v>33</v>
      </c>
      <c r="E109" s="5"/>
      <c r="F109" s="5" t="s">
        <v>496</v>
      </c>
      <c r="G109" s="5" t="s">
        <v>539</v>
      </c>
      <c r="H109" s="4" t="s">
        <v>108</v>
      </c>
      <c r="I109" s="4" t="s">
        <v>30</v>
      </c>
      <c r="J109" s="4" t="s">
        <v>67</v>
      </c>
    </row>
    <row r="110" spans="1:10" s="4" customFormat="1" ht="13.5" customHeight="1" x14ac:dyDescent="0.25">
      <c r="A110" s="4" t="s">
        <v>205</v>
      </c>
      <c r="B110" s="5" t="s">
        <v>316</v>
      </c>
      <c r="C110" s="5" t="s">
        <v>317</v>
      </c>
      <c r="D110" s="5" t="s">
        <v>574</v>
      </c>
      <c r="E110" s="5"/>
      <c r="F110" s="5" t="s">
        <v>497</v>
      </c>
      <c r="G110" s="5" t="s">
        <v>497</v>
      </c>
      <c r="H110" s="4" t="s">
        <v>108</v>
      </c>
      <c r="I110" s="4" t="s">
        <v>30</v>
      </c>
      <c r="J110" s="4" t="s">
        <v>67</v>
      </c>
    </row>
    <row r="111" spans="1:10" s="4" customFormat="1" ht="13.5" customHeight="1" x14ac:dyDescent="0.25">
      <c r="A111" s="4" t="s">
        <v>205</v>
      </c>
      <c r="B111" s="5" t="s">
        <v>316</v>
      </c>
      <c r="C111" s="5" t="s">
        <v>319</v>
      </c>
      <c r="D111" s="5" t="s">
        <v>574</v>
      </c>
      <c r="E111" s="5"/>
      <c r="F111" s="5" t="s">
        <v>498</v>
      </c>
      <c r="G111" s="5" t="s">
        <v>498</v>
      </c>
      <c r="H111" s="4" t="s">
        <v>108</v>
      </c>
      <c r="I111" s="4" t="s">
        <v>30</v>
      </c>
      <c r="J111" s="4" t="s">
        <v>67</v>
      </c>
    </row>
    <row r="112" spans="1:10" s="4" customFormat="1" ht="13.5" customHeight="1" x14ac:dyDescent="0.25">
      <c r="A112" s="4" t="s">
        <v>205</v>
      </c>
      <c r="B112" s="5" t="s">
        <v>316</v>
      </c>
      <c r="C112" s="5" t="s">
        <v>321</v>
      </c>
      <c r="D112" s="5" t="s">
        <v>574</v>
      </c>
      <c r="E112" s="5"/>
      <c r="F112" s="5" t="s">
        <v>499</v>
      </c>
      <c r="G112" s="5" t="s">
        <v>499</v>
      </c>
      <c r="H112" s="4" t="s">
        <v>108</v>
      </c>
      <c r="I112" s="4" t="s">
        <v>30</v>
      </c>
      <c r="J112" s="4" t="s">
        <v>67</v>
      </c>
    </row>
    <row r="113" spans="1:10" s="4" customFormat="1" ht="13.5" customHeight="1" x14ac:dyDescent="0.25">
      <c r="A113" s="4" t="s">
        <v>205</v>
      </c>
      <c r="B113" s="5" t="s">
        <v>324</v>
      </c>
      <c r="C113" s="5" t="s">
        <v>325</v>
      </c>
      <c r="D113" s="5" t="s">
        <v>33</v>
      </c>
      <c r="E113" s="5" t="s">
        <v>440</v>
      </c>
      <c r="F113" s="5" t="s">
        <v>475</v>
      </c>
      <c r="G113" s="5" t="s">
        <v>475</v>
      </c>
      <c r="H113" s="4" t="s">
        <v>108</v>
      </c>
      <c r="I113" s="4" t="s">
        <v>30</v>
      </c>
      <c r="J113" s="4" t="s">
        <v>67</v>
      </c>
    </row>
    <row r="114" spans="1:10" s="4" customFormat="1" ht="13.5" customHeight="1" x14ac:dyDescent="0.25">
      <c r="A114" s="4" t="s">
        <v>205</v>
      </c>
      <c r="B114" s="5" t="s">
        <v>324</v>
      </c>
      <c r="C114" s="5" t="s">
        <v>327</v>
      </c>
      <c r="D114" s="5" t="s">
        <v>33</v>
      </c>
      <c r="E114" s="5" t="s">
        <v>454</v>
      </c>
      <c r="F114" s="5" t="s">
        <v>500</v>
      </c>
      <c r="G114" s="5" t="s">
        <v>500</v>
      </c>
      <c r="H114" s="4" t="s">
        <v>156</v>
      </c>
      <c r="I114" s="4" t="s">
        <v>30</v>
      </c>
      <c r="J114" s="4" t="s">
        <v>67</v>
      </c>
    </row>
    <row r="115" spans="1:10" s="4" customFormat="1" ht="13.5" customHeight="1" x14ac:dyDescent="0.25">
      <c r="A115" s="4" t="s">
        <v>205</v>
      </c>
      <c r="B115" s="5" t="s">
        <v>331</v>
      </c>
      <c r="C115" s="5" t="s">
        <v>332</v>
      </c>
      <c r="D115" s="5" t="s">
        <v>33</v>
      </c>
      <c r="E115" s="5"/>
      <c r="F115" s="5" t="s">
        <v>501</v>
      </c>
      <c r="G115" s="5" t="s">
        <v>501</v>
      </c>
      <c r="H115" s="4" t="s">
        <v>108</v>
      </c>
      <c r="I115" s="4" t="s">
        <v>30</v>
      </c>
      <c r="J115" s="4" t="s">
        <v>67</v>
      </c>
    </row>
    <row r="116" spans="1:10" s="4" customFormat="1" ht="13.5" customHeight="1" x14ac:dyDescent="0.25">
      <c r="A116" s="4" t="s">
        <v>205</v>
      </c>
      <c r="B116" s="5" t="s">
        <v>331</v>
      </c>
      <c r="C116" s="5" t="s">
        <v>332</v>
      </c>
      <c r="D116" s="5" t="s">
        <v>575</v>
      </c>
      <c r="E116" s="5" t="s">
        <v>455</v>
      </c>
      <c r="F116" s="5" t="s">
        <v>455</v>
      </c>
      <c r="G116" s="5" t="s">
        <v>455</v>
      </c>
      <c r="H116" s="4" t="s">
        <v>108</v>
      </c>
      <c r="I116" s="4" t="s">
        <v>30</v>
      </c>
      <c r="J116" s="4" t="s">
        <v>67</v>
      </c>
    </row>
    <row r="117" spans="1:10" s="4" customFormat="1" ht="13.5" customHeight="1" x14ac:dyDescent="0.25">
      <c r="A117" s="4" t="s">
        <v>205</v>
      </c>
      <c r="B117" s="5" t="s">
        <v>331</v>
      </c>
      <c r="C117" s="5" t="s">
        <v>332</v>
      </c>
      <c r="D117" s="5" t="s">
        <v>33</v>
      </c>
      <c r="E117" s="5"/>
      <c r="F117" s="5" t="s">
        <v>502</v>
      </c>
      <c r="G117" s="5" t="s">
        <v>540</v>
      </c>
      <c r="H117" s="4" t="s">
        <v>108</v>
      </c>
      <c r="I117" s="4" t="s">
        <v>30</v>
      </c>
      <c r="J117" s="4" t="s">
        <v>67</v>
      </c>
    </row>
    <row r="118" spans="1:10" s="4" customFormat="1" ht="13.5" customHeight="1" x14ac:dyDescent="0.25">
      <c r="A118" s="4" t="s">
        <v>205</v>
      </c>
      <c r="B118" s="5" t="s">
        <v>331</v>
      </c>
      <c r="C118" s="5" t="s">
        <v>338</v>
      </c>
      <c r="D118" s="5"/>
      <c r="E118" s="5" t="s">
        <v>451</v>
      </c>
      <c r="F118" s="5"/>
      <c r="G118" s="5"/>
      <c r="H118" s="5" t="s">
        <v>394</v>
      </c>
      <c r="I118" s="4" t="s">
        <v>30</v>
      </c>
      <c r="J118" s="4" t="s">
        <v>67</v>
      </c>
    </row>
    <row r="119" spans="1:10" s="4" customFormat="1" ht="13.5" customHeight="1" x14ac:dyDescent="0.25">
      <c r="A119" s="4" t="s">
        <v>205</v>
      </c>
      <c r="B119" s="5" t="s">
        <v>331</v>
      </c>
      <c r="C119" s="5" t="s">
        <v>338</v>
      </c>
      <c r="D119" s="5" t="s">
        <v>576</v>
      </c>
      <c r="E119" s="5"/>
      <c r="F119" s="5" t="s">
        <v>488</v>
      </c>
      <c r="G119" s="5" t="s">
        <v>533</v>
      </c>
      <c r="H119" s="5" t="s">
        <v>394</v>
      </c>
      <c r="I119" s="4" t="s">
        <v>30</v>
      </c>
      <c r="J119" s="4" t="s">
        <v>67</v>
      </c>
    </row>
    <row r="120" spans="1:10" s="4" customFormat="1" ht="13.5" customHeight="1" x14ac:dyDescent="0.25">
      <c r="A120" s="4" t="s">
        <v>205</v>
      </c>
      <c r="B120" s="5" t="s">
        <v>331</v>
      </c>
      <c r="C120" s="5" t="s">
        <v>338</v>
      </c>
      <c r="D120" s="5" t="s">
        <v>33</v>
      </c>
      <c r="E120" s="5"/>
      <c r="F120" s="5" t="s">
        <v>503</v>
      </c>
      <c r="G120" s="5" t="s">
        <v>541</v>
      </c>
      <c r="H120" s="4" t="s">
        <v>108</v>
      </c>
      <c r="I120" s="4" t="s">
        <v>30</v>
      </c>
      <c r="J120" s="4" t="s">
        <v>67</v>
      </c>
    </row>
    <row r="121" spans="1:10" s="4" customFormat="1" ht="13.5" customHeight="1" x14ac:dyDescent="0.25">
      <c r="A121" s="5" t="s">
        <v>384</v>
      </c>
      <c r="B121" s="5" t="s">
        <v>344</v>
      </c>
      <c r="C121" s="5" t="s">
        <v>345</v>
      </c>
      <c r="D121" s="5" t="s">
        <v>33</v>
      </c>
      <c r="E121" s="5" t="s">
        <v>456</v>
      </c>
      <c r="F121" s="5" t="s">
        <v>456</v>
      </c>
      <c r="G121" s="5" t="s">
        <v>456</v>
      </c>
      <c r="H121" s="4" t="s">
        <v>348</v>
      </c>
      <c r="I121" s="4" t="s">
        <v>33</v>
      </c>
      <c r="J121" s="4" t="s">
        <v>30</v>
      </c>
    </row>
    <row r="122" spans="1:10" s="4" customFormat="1" ht="13.5" customHeight="1" x14ac:dyDescent="0.25">
      <c r="A122" s="5" t="s">
        <v>384</v>
      </c>
      <c r="B122" s="5" t="s">
        <v>344</v>
      </c>
      <c r="C122" s="5" t="s">
        <v>345</v>
      </c>
      <c r="D122" s="5" t="s">
        <v>33</v>
      </c>
      <c r="E122" s="5" t="s">
        <v>457</v>
      </c>
      <c r="F122" s="5" t="s">
        <v>457</v>
      </c>
      <c r="G122" s="5" t="s">
        <v>457</v>
      </c>
      <c r="H122" s="4" t="s">
        <v>348</v>
      </c>
      <c r="I122" s="4" t="s">
        <v>33</v>
      </c>
      <c r="J122" s="4" t="s">
        <v>30</v>
      </c>
    </row>
    <row r="123" spans="1:10" s="4" customFormat="1" ht="13.5" customHeight="1" x14ac:dyDescent="0.25">
      <c r="A123" s="5" t="s">
        <v>384</v>
      </c>
      <c r="B123" s="5" t="s">
        <v>344</v>
      </c>
      <c r="C123" s="5" t="s">
        <v>350</v>
      </c>
      <c r="D123" s="5" t="s">
        <v>352</v>
      </c>
      <c r="E123" s="5" t="s">
        <v>458</v>
      </c>
      <c r="F123" s="5" t="s">
        <v>458</v>
      </c>
      <c r="G123" s="5" t="s">
        <v>458</v>
      </c>
      <c r="H123" s="4" t="s">
        <v>348</v>
      </c>
      <c r="I123" s="4" t="s">
        <v>33</v>
      </c>
      <c r="J123" s="4" t="s">
        <v>30</v>
      </c>
    </row>
    <row r="124" spans="1:10" s="4" customFormat="1" ht="13.5" customHeight="1" x14ac:dyDescent="0.25">
      <c r="A124" s="5" t="s">
        <v>384</v>
      </c>
      <c r="B124" s="5" t="s">
        <v>344</v>
      </c>
      <c r="C124" s="5" t="s">
        <v>354</v>
      </c>
      <c r="D124" s="5" t="s">
        <v>33</v>
      </c>
      <c r="E124" s="5" t="s">
        <v>459</v>
      </c>
      <c r="F124" s="5" t="s">
        <v>459</v>
      </c>
      <c r="G124" s="5" t="s">
        <v>459</v>
      </c>
      <c r="H124" s="4" t="s">
        <v>348</v>
      </c>
      <c r="I124" s="4" t="s">
        <v>33</v>
      </c>
      <c r="J124" s="4" t="s">
        <v>30</v>
      </c>
    </row>
    <row r="125" spans="1:10" s="4" customFormat="1" ht="13.5" customHeight="1" x14ac:dyDescent="0.25">
      <c r="A125" s="5" t="s">
        <v>384</v>
      </c>
      <c r="B125" s="5" t="s">
        <v>344</v>
      </c>
      <c r="C125" s="5" t="s">
        <v>357</v>
      </c>
      <c r="D125" s="5" t="s">
        <v>33</v>
      </c>
      <c r="E125" s="5" t="s">
        <v>395</v>
      </c>
      <c r="F125" s="5" t="s">
        <v>395</v>
      </c>
      <c r="G125" s="5" t="s">
        <v>395</v>
      </c>
      <c r="H125" s="4" t="s">
        <v>29</v>
      </c>
      <c r="I125" s="4" t="s">
        <v>30</v>
      </c>
      <c r="J125" s="4" t="s">
        <v>30</v>
      </c>
    </row>
    <row r="126" spans="1:10" s="4" customFormat="1" ht="13.5" customHeight="1" x14ac:dyDescent="0.25">
      <c r="A126" s="4" t="s">
        <v>359</v>
      </c>
      <c r="B126" s="5" t="s">
        <v>360</v>
      </c>
      <c r="C126" s="5" t="s">
        <v>380</v>
      </c>
      <c r="D126" s="5" t="s">
        <v>361</v>
      </c>
      <c r="E126" s="5" t="s">
        <v>460</v>
      </c>
      <c r="F126" s="5" t="s">
        <v>460</v>
      </c>
      <c r="G126" s="5" t="s">
        <v>460</v>
      </c>
      <c r="H126" s="4" t="s">
        <v>348</v>
      </c>
      <c r="I126" s="4" t="s">
        <v>33</v>
      </c>
      <c r="J126" s="4" t="s">
        <v>30</v>
      </c>
    </row>
    <row r="212" spans="1:4" ht="13.5" customHeight="1" x14ac:dyDescent="0.25">
      <c r="A212" t="s">
        <v>33</v>
      </c>
      <c r="B212"/>
      <c r="C212"/>
      <c r="D212"/>
    </row>
    <row r="213" spans="1:4" ht="13.5" customHeight="1" x14ac:dyDescent="0.25">
      <c r="A213" t="s">
        <v>33</v>
      </c>
      <c r="B213"/>
      <c r="C213"/>
      <c r="D2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workbookViewId="0">
      <selection activeCell="A6" sqref="A6:H126"/>
    </sheetView>
  </sheetViews>
  <sheetFormatPr defaultColWidth="11.5703125" defaultRowHeight="13.5" customHeight="1" x14ac:dyDescent="0.25"/>
  <cols>
    <col min="2" max="5" width="11.5703125" style="2"/>
  </cols>
  <sheetData>
    <row r="1" spans="1:8" ht="13.5" customHeight="1" x14ac:dyDescent="0.25">
      <c r="A1" s="1" t="s">
        <v>364</v>
      </c>
      <c r="B1" s="2" t="s">
        <v>367</v>
      </c>
    </row>
    <row r="2" spans="1:8" ht="13.5" customHeight="1" x14ac:dyDescent="0.25">
      <c r="A2" s="1" t="s">
        <v>365</v>
      </c>
      <c r="B2" s="2" t="s">
        <v>368</v>
      </c>
      <c r="C2" s="9"/>
    </row>
    <row r="3" spans="1:8" ht="13.5" customHeight="1" x14ac:dyDescent="0.25">
      <c r="A3" s="1" t="s">
        <v>366</v>
      </c>
      <c r="B3" s="2" t="s">
        <v>369</v>
      </c>
      <c r="C3" s="9"/>
    </row>
    <row r="4" spans="1:8" s="7" customFormat="1" ht="13.5" customHeight="1" x14ac:dyDescent="0.25">
      <c r="B4" s="8"/>
      <c r="C4" s="8"/>
      <c r="D4" s="8"/>
      <c r="E4" s="8"/>
    </row>
    <row r="5" spans="1:8" ht="13.5" customHeight="1" x14ac:dyDescent="0.25">
      <c r="A5" s="1" t="s">
        <v>4</v>
      </c>
      <c r="B5" s="3" t="s">
        <v>5</v>
      </c>
      <c r="C5" s="3" t="s">
        <v>370</v>
      </c>
      <c r="D5" s="3" t="s">
        <v>372</v>
      </c>
      <c r="E5" s="3" t="s">
        <v>373</v>
      </c>
      <c r="F5" s="1" t="s">
        <v>391</v>
      </c>
      <c r="G5" s="1" t="s">
        <v>377</v>
      </c>
      <c r="H5" s="1" t="s">
        <v>378</v>
      </c>
    </row>
    <row r="6" spans="1:8" s="4" customFormat="1" ht="13.5" customHeight="1" x14ac:dyDescent="0.25">
      <c r="A6" s="4" t="s">
        <v>23</v>
      </c>
      <c r="B6" s="5" t="s">
        <v>24</v>
      </c>
      <c r="C6" s="5" t="s">
        <v>542</v>
      </c>
      <c r="D6" s="5" t="s">
        <v>33</v>
      </c>
      <c r="E6" s="5" t="s">
        <v>395</v>
      </c>
      <c r="F6" s="4" t="s">
        <v>29</v>
      </c>
      <c r="G6" s="4" t="s">
        <v>30</v>
      </c>
      <c r="H6" s="4" t="s">
        <v>30</v>
      </c>
    </row>
    <row r="7" spans="1:8" s="4" customFormat="1" ht="13.5" customHeight="1" x14ac:dyDescent="0.25">
      <c r="A7" s="4" t="s">
        <v>23</v>
      </c>
      <c r="B7" s="5" t="s">
        <v>24</v>
      </c>
      <c r="C7" s="5" t="s">
        <v>31</v>
      </c>
      <c r="D7" s="5" t="s">
        <v>33</v>
      </c>
      <c r="E7" s="5" t="s">
        <v>396</v>
      </c>
      <c r="F7" s="4" t="s">
        <v>29</v>
      </c>
      <c r="G7" s="4" t="s">
        <v>30</v>
      </c>
      <c r="H7" s="4" t="s">
        <v>30</v>
      </c>
    </row>
    <row r="8" spans="1:8" s="4" customFormat="1" ht="13.5" customHeight="1" x14ac:dyDescent="0.25">
      <c r="A8" s="4" t="s">
        <v>23</v>
      </c>
      <c r="B8" s="5" t="s">
        <v>35</v>
      </c>
      <c r="C8" s="5" t="s">
        <v>36</v>
      </c>
      <c r="D8" s="5" t="s">
        <v>33</v>
      </c>
      <c r="E8" s="5" t="s">
        <v>397</v>
      </c>
      <c r="F8" s="4" t="s">
        <v>41</v>
      </c>
      <c r="G8" s="4" t="s">
        <v>33</v>
      </c>
      <c r="H8" s="4" t="s">
        <v>30</v>
      </c>
    </row>
    <row r="9" spans="1:8" s="4" customFormat="1" ht="13.5" customHeight="1" x14ac:dyDescent="0.25">
      <c r="A9" s="4" t="s">
        <v>23</v>
      </c>
      <c r="B9" s="5" t="s">
        <v>35</v>
      </c>
      <c r="C9" s="5" t="s">
        <v>36</v>
      </c>
      <c r="D9" s="5" t="s">
        <v>33</v>
      </c>
      <c r="E9" s="5" t="s">
        <v>398</v>
      </c>
      <c r="F9" s="4" t="s">
        <v>41</v>
      </c>
      <c r="G9" s="4" t="s">
        <v>33</v>
      </c>
      <c r="H9" s="4" t="s">
        <v>30</v>
      </c>
    </row>
    <row r="10" spans="1:8" s="4" customFormat="1" ht="13.5" customHeight="1" x14ac:dyDescent="0.25">
      <c r="A10" s="4" t="s">
        <v>23</v>
      </c>
      <c r="B10" s="5" t="s">
        <v>35</v>
      </c>
      <c r="C10" s="5" t="s">
        <v>36</v>
      </c>
      <c r="D10" s="5" t="s">
        <v>33</v>
      </c>
      <c r="E10" s="5"/>
      <c r="F10" s="4" t="s">
        <v>39</v>
      </c>
      <c r="G10" s="4" t="s">
        <v>33</v>
      </c>
      <c r="H10" s="4" t="s">
        <v>30</v>
      </c>
    </row>
    <row r="11" spans="1:8" s="4" customFormat="1" ht="13.5" customHeight="1" x14ac:dyDescent="0.25">
      <c r="A11" s="4" t="s">
        <v>23</v>
      </c>
      <c r="B11" s="5" t="s">
        <v>35</v>
      </c>
      <c r="C11" s="5" t="s">
        <v>43</v>
      </c>
      <c r="D11" s="5" t="s">
        <v>33</v>
      </c>
      <c r="E11" s="5" t="s">
        <v>399</v>
      </c>
      <c r="F11" s="4" t="s">
        <v>29</v>
      </c>
      <c r="G11" s="4" t="s">
        <v>30</v>
      </c>
      <c r="H11" s="4" t="s">
        <v>30</v>
      </c>
    </row>
    <row r="12" spans="1:8" s="4" customFormat="1" ht="13.5" customHeight="1" x14ac:dyDescent="0.25">
      <c r="A12" s="4" t="s">
        <v>23</v>
      </c>
      <c r="B12" s="5" t="s">
        <v>35</v>
      </c>
      <c r="C12" s="5" t="s">
        <v>46</v>
      </c>
      <c r="D12" s="5" t="s">
        <v>33</v>
      </c>
      <c r="E12" s="5" t="s">
        <v>400</v>
      </c>
      <c r="F12" s="4" t="s">
        <v>29</v>
      </c>
      <c r="G12" s="4" t="s">
        <v>30</v>
      </c>
      <c r="H12" s="4" t="s">
        <v>30</v>
      </c>
    </row>
    <row r="13" spans="1:8" s="4" customFormat="1" ht="13.5" customHeight="1" x14ac:dyDescent="0.25">
      <c r="A13" s="4" t="s">
        <v>23</v>
      </c>
      <c r="B13" s="5" t="s">
        <v>35</v>
      </c>
      <c r="C13" s="5" t="s">
        <v>46</v>
      </c>
      <c r="D13" s="5" t="s">
        <v>33</v>
      </c>
      <c r="E13" s="5"/>
      <c r="F13" s="4" t="s">
        <v>39</v>
      </c>
      <c r="G13" s="4" t="s">
        <v>33</v>
      </c>
      <c r="H13" s="4" t="s">
        <v>30</v>
      </c>
    </row>
    <row r="14" spans="1:8" s="4" customFormat="1" ht="13.5" customHeight="1" x14ac:dyDescent="0.25">
      <c r="A14" s="4" t="s">
        <v>23</v>
      </c>
      <c r="B14" s="5" t="s">
        <v>35</v>
      </c>
      <c r="C14" s="5" t="s">
        <v>49</v>
      </c>
      <c r="D14" s="5" t="s">
        <v>33</v>
      </c>
      <c r="E14" s="5" t="s">
        <v>401</v>
      </c>
      <c r="F14" s="4" t="s">
        <v>29</v>
      </c>
      <c r="G14" s="4" t="s">
        <v>30</v>
      </c>
      <c r="H14" s="4" t="s">
        <v>30</v>
      </c>
    </row>
    <row r="15" spans="1:8" s="4" customFormat="1" ht="13.5" customHeight="1" x14ac:dyDescent="0.25">
      <c r="A15" s="4" t="s">
        <v>23</v>
      </c>
      <c r="B15" s="5" t="s">
        <v>35</v>
      </c>
      <c r="C15" s="5" t="s">
        <v>49</v>
      </c>
      <c r="D15" s="5" t="s">
        <v>33</v>
      </c>
      <c r="E15" s="5" t="s">
        <v>402</v>
      </c>
      <c r="F15" s="4" t="s">
        <v>41</v>
      </c>
      <c r="G15" s="4" t="s">
        <v>33</v>
      </c>
      <c r="H15" s="4" t="s">
        <v>30</v>
      </c>
    </row>
    <row r="16" spans="1:8" s="4" customFormat="1" ht="13.5" customHeight="1" x14ac:dyDescent="0.25">
      <c r="A16" s="4" t="s">
        <v>23</v>
      </c>
      <c r="B16" s="5" t="s">
        <v>52</v>
      </c>
      <c r="C16" s="5" t="s">
        <v>53</v>
      </c>
      <c r="D16" s="5" t="s">
        <v>33</v>
      </c>
      <c r="E16" s="5" t="s">
        <v>403</v>
      </c>
      <c r="F16" s="4" t="s">
        <v>29</v>
      </c>
      <c r="G16" s="4" t="s">
        <v>30</v>
      </c>
      <c r="H16" s="4" t="s">
        <v>30</v>
      </c>
    </row>
    <row r="17" spans="1:8" s="4" customFormat="1" ht="13.5" customHeight="1" x14ac:dyDescent="0.25">
      <c r="A17" s="4" t="s">
        <v>23</v>
      </c>
      <c r="B17" s="5" t="s">
        <v>52</v>
      </c>
      <c r="C17" s="5" t="s">
        <v>56</v>
      </c>
      <c r="D17" s="5" t="s">
        <v>33</v>
      </c>
      <c r="E17" s="5" t="s">
        <v>404</v>
      </c>
      <c r="F17" s="4" t="s">
        <v>29</v>
      </c>
      <c r="G17" s="4" t="s">
        <v>30</v>
      </c>
      <c r="H17" s="4" t="s">
        <v>30</v>
      </c>
    </row>
    <row r="18" spans="1:8" s="4" customFormat="1" ht="13.5" customHeight="1" x14ac:dyDescent="0.25">
      <c r="A18" s="4" t="s">
        <v>58</v>
      </c>
      <c r="B18" s="5" t="s">
        <v>59</v>
      </c>
      <c r="C18" s="5" t="s">
        <v>60</v>
      </c>
      <c r="D18" s="5" t="s">
        <v>62</v>
      </c>
      <c r="E18" s="5" t="s">
        <v>395</v>
      </c>
      <c r="F18" s="4" t="s">
        <v>29</v>
      </c>
      <c r="G18" s="4" t="s">
        <v>30</v>
      </c>
      <c r="H18" s="4" t="s">
        <v>30</v>
      </c>
    </row>
    <row r="19" spans="1:8" s="4" customFormat="1" ht="13.5" customHeight="1" x14ac:dyDescent="0.25">
      <c r="A19" s="4" t="s">
        <v>58</v>
      </c>
      <c r="B19" s="5" t="s">
        <v>59</v>
      </c>
      <c r="C19" s="5" t="s">
        <v>63</v>
      </c>
      <c r="D19" s="5" t="s">
        <v>33</v>
      </c>
      <c r="E19" s="5" t="s">
        <v>405</v>
      </c>
      <c r="F19" s="4" t="s">
        <v>66</v>
      </c>
      <c r="G19" s="4" t="s">
        <v>30</v>
      </c>
      <c r="H19" s="4" t="s">
        <v>67</v>
      </c>
    </row>
    <row r="20" spans="1:8" s="4" customFormat="1" ht="13.5" customHeight="1" x14ac:dyDescent="0.25">
      <c r="A20" s="4" t="s">
        <v>58</v>
      </c>
      <c r="B20" s="5" t="s">
        <v>59</v>
      </c>
      <c r="C20" s="5" t="s">
        <v>68</v>
      </c>
      <c r="D20" s="5" t="s">
        <v>69</v>
      </c>
      <c r="E20" s="5" t="s">
        <v>406</v>
      </c>
      <c r="F20" s="4" t="s">
        <v>66</v>
      </c>
      <c r="G20" s="4" t="s">
        <v>30</v>
      </c>
      <c r="H20" s="4" t="s">
        <v>67</v>
      </c>
    </row>
    <row r="21" spans="1:8" s="4" customFormat="1" ht="13.5" customHeight="1" x14ac:dyDescent="0.25">
      <c r="A21" s="4" t="s">
        <v>58</v>
      </c>
      <c r="B21" s="5" t="s">
        <v>59</v>
      </c>
      <c r="C21" s="5" t="s">
        <v>73</v>
      </c>
      <c r="D21" s="5" t="s">
        <v>74</v>
      </c>
      <c r="E21" s="5" t="s">
        <v>407</v>
      </c>
      <c r="F21" s="4" t="s">
        <v>66</v>
      </c>
      <c r="G21" s="4" t="s">
        <v>30</v>
      </c>
      <c r="H21" s="4" t="s">
        <v>67</v>
      </c>
    </row>
    <row r="22" spans="1:8" s="4" customFormat="1" ht="13.5" customHeight="1" x14ac:dyDescent="0.25">
      <c r="A22" s="4" t="s">
        <v>58</v>
      </c>
      <c r="B22" s="5" t="s">
        <v>76</v>
      </c>
      <c r="C22" s="5" t="s">
        <v>77</v>
      </c>
      <c r="D22" s="5" t="s">
        <v>385</v>
      </c>
      <c r="E22" s="5"/>
      <c r="F22" s="4" t="s">
        <v>66</v>
      </c>
      <c r="G22" s="4" t="s">
        <v>30</v>
      </c>
      <c r="H22" s="4" t="s">
        <v>67</v>
      </c>
    </row>
    <row r="23" spans="1:8" s="4" customFormat="1" ht="13.5" customHeight="1" x14ac:dyDescent="0.25">
      <c r="A23" s="4" t="s">
        <v>58</v>
      </c>
      <c r="B23" s="5" t="s">
        <v>76</v>
      </c>
      <c r="C23" s="5" t="s">
        <v>77</v>
      </c>
      <c r="D23" s="5" t="s">
        <v>388</v>
      </c>
      <c r="E23" s="5"/>
      <c r="F23" s="4" t="s">
        <v>66</v>
      </c>
      <c r="G23" s="4" t="s">
        <v>30</v>
      </c>
      <c r="H23" s="4" t="s">
        <v>67</v>
      </c>
    </row>
    <row r="24" spans="1:8" s="4" customFormat="1" ht="13.5" customHeight="1" x14ac:dyDescent="0.25">
      <c r="A24" s="4" t="s">
        <v>58</v>
      </c>
      <c r="B24" s="5" t="s">
        <v>76</v>
      </c>
      <c r="C24" s="5" t="s">
        <v>81</v>
      </c>
      <c r="D24" s="5" t="s">
        <v>83</v>
      </c>
      <c r="E24" s="5" t="s">
        <v>408</v>
      </c>
      <c r="F24" s="4" t="s">
        <v>66</v>
      </c>
      <c r="G24" s="4" t="s">
        <v>30</v>
      </c>
      <c r="H24" s="4" t="s">
        <v>67</v>
      </c>
    </row>
    <row r="25" spans="1:8" s="4" customFormat="1" ht="13.5" customHeight="1" x14ac:dyDescent="0.25">
      <c r="A25" s="4" t="s">
        <v>58</v>
      </c>
      <c r="B25" s="5" t="s">
        <v>76</v>
      </c>
      <c r="C25" s="5" t="s">
        <v>85</v>
      </c>
      <c r="D25" s="5" t="s">
        <v>87</v>
      </c>
      <c r="E25" s="5" t="s">
        <v>409</v>
      </c>
      <c r="F25" s="4" t="s">
        <v>66</v>
      </c>
      <c r="G25" s="4" t="s">
        <v>30</v>
      </c>
      <c r="H25" s="4" t="s">
        <v>67</v>
      </c>
    </row>
    <row r="26" spans="1:8" s="4" customFormat="1" ht="13.5" customHeight="1" x14ac:dyDescent="0.25">
      <c r="A26" s="4" t="s">
        <v>58</v>
      </c>
      <c r="B26" s="5" t="s">
        <v>76</v>
      </c>
      <c r="C26" s="5" t="s">
        <v>90</v>
      </c>
      <c r="D26" s="5" t="s">
        <v>92</v>
      </c>
      <c r="E26" s="5" t="s">
        <v>410</v>
      </c>
      <c r="F26" s="5" t="s">
        <v>392</v>
      </c>
      <c r="G26" s="4" t="s">
        <v>30</v>
      </c>
      <c r="H26" s="4" t="s">
        <v>67</v>
      </c>
    </row>
    <row r="27" spans="1:8" s="4" customFormat="1" ht="13.5" customHeight="1" x14ac:dyDescent="0.25">
      <c r="A27" s="4" t="s">
        <v>58</v>
      </c>
      <c r="B27" s="5" t="s">
        <v>76</v>
      </c>
      <c r="C27" s="5" t="s">
        <v>97</v>
      </c>
      <c r="D27" s="5" t="s">
        <v>386</v>
      </c>
      <c r="E27" s="5"/>
      <c r="F27" s="5" t="s">
        <v>580</v>
      </c>
      <c r="G27" s="4" t="s">
        <v>30</v>
      </c>
      <c r="H27" s="4" t="s">
        <v>67</v>
      </c>
    </row>
    <row r="28" spans="1:8" s="4" customFormat="1" ht="13.5" customHeight="1" x14ac:dyDescent="0.25">
      <c r="A28" s="4" t="s">
        <v>58</v>
      </c>
      <c r="B28" s="5" t="s">
        <v>76</v>
      </c>
      <c r="C28" s="5" t="s">
        <v>97</v>
      </c>
      <c r="D28" s="5" t="s">
        <v>386</v>
      </c>
      <c r="E28" s="5"/>
      <c r="F28" s="5" t="s">
        <v>96</v>
      </c>
      <c r="G28" s="4" t="s">
        <v>30</v>
      </c>
    </row>
    <row r="29" spans="1:8" s="4" customFormat="1" ht="13.5" customHeight="1" x14ac:dyDescent="0.25">
      <c r="A29" s="4" t="s">
        <v>58</v>
      </c>
      <c r="B29" s="5" t="s">
        <v>76</v>
      </c>
      <c r="C29" s="5" t="s">
        <v>103</v>
      </c>
      <c r="D29" s="5" t="s">
        <v>33</v>
      </c>
      <c r="E29" s="5" t="s">
        <v>411</v>
      </c>
      <c r="F29" s="4" t="s">
        <v>108</v>
      </c>
      <c r="G29" s="4" t="s">
        <v>30</v>
      </c>
      <c r="H29" s="4" t="s">
        <v>67</v>
      </c>
    </row>
    <row r="30" spans="1:8" s="4" customFormat="1" ht="13.5" customHeight="1" x14ac:dyDescent="0.25">
      <c r="A30" s="4" t="s">
        <v>58</v>
      </c>
      <c r="B30" s="5" t="s">
        <v>76</v>
      </c>
      <c r="C30" s="5" t="s">
        <v>109</v>
      </c>
      <c r="D30" s="5" t="s">
        <v>33</v>
      </c>
      <c r="E30" s="5" t="s">
        <v>412</v>
      </c>
      <c r="F30" s="4" t="s">
        <v>29</v>
      </c>
      <c r="G30" s="4" t="s">
        <v>30</v>
      </c>
      <c r="H30" s="4" t="s">
        <v>30</v>
      </c>
    </row>
    <row r="31" spans="1:8" s="4" customFormat="1" ht="13.5" customHeight="1" x14ac:dyDescent="0.25">
      <c r="A31" s="4" t="s">
        <v>58</v>
      </c>
      <c r="B31" s="5" t="s">
        <v>76</v>
      </c>
      <c r="C31" s="5" t="s">
        <v>111</v>
      </c>
      <c r="D31" s="5" t="s">
        <v>33</v>
      </c>
      <c r="E31" s="5" t="s">
        <v>413</v>
      </c>
      <c r="F31" s="4" t="s">
        <v>29</v>
      </c>
      <c r="G31" s="4" t="s">
        <v>30</v>
      </c>
      <c r="H31" s="4" t="s">
        <v>30</v>
      </c>
    </row>
    <row r="32" spans="1:8" s="4" customFormat="1" ht="13.5" customHeight="1" x14ac:dyDescent="0.25">
      <c r="A32" s="4" t="s">
        <v>58</v>
      </c>
      <c r="B32" s="5" t="s">
        <v>76</v>
      </c>
      <c r="C32" s="5" t="s">
        <v>113</v>
      </c>
      <c r="E32" s="5" t="s">
        <v>414</v>
      </c>
      <c r="F32" s="4" t="s">
        <v>66</v>
      </c>
      <c r="G32" s="4" t="s">
        <v>30</v>
      </c>
      <c r="H32" s="4" t="s">
        <v>67</v>
      </c>
    </row>
    <row r="33" spans="1:8" s="4" customFormat="1" ht="13.5" customHeight="1" x14ac:dyDescent="0.25">
      <c r="A33" s="4" t="s">
        <v>58</v>
      </c>
      <c r="B33" s="5" t="s">
        <v>76</v>
      </c>
      <c r="C33" s="5" t="s">
        <v>113</v>
      </c>
      <c r="D33" s="5" t="s">
        <v>387</v>
      </c>
      <c r="E33" s="5"/>
      <c r="F33" s="4" t="s">
        <v>66</v>
      </c>
      <c r="G33" s="4" t="s">
        <v>30</v>
      </c>
      <c r="H33" s="4" t="s">
        <v>67</v>
      </c>
    </row>
    <row r="34" spans="1:8" s="4" customFormat="1" ht="13.5" customHeight="1" x14ac:dyDescent="0.25">
      <c r="A34" s="4" t="s">
        <v>58</v>
      </c>
      <c r="B34" s="5" t="s">
        <v>76</v>
      </c>
      <c r="C34" s="5" t="s">
        <v>118</v>
      </c>
      <c r="D34" s="5" t="s">
        <v>69</v>
      </c>
      <c r="E34" s="5" t="s">
        <v>406</v>
      </c>
      <c r="F34" s="4" t="s">
        <v>66</v>
      </c>
      <c r="G34" s="4" t="s">
        <v>30</v>
      </c>
      <c r="H34" s="4" t="s">
        <v>67</v>
      </c>
    </row>
    <row r="35" spans="1:8" s="4" customFormat="1" ht="13.5" customHeight="1" x14ac:dyDescent="0.25">
      <c r="A35" s="4" t="s">
        <v>119</v>
      </c>
      <c r="B35" s="4" t="s">
        <v>119</v>
      </c>
      <c r="C35" s="5" t="s">
        <v>120</v>
      </c>
      <c r="D35" s="5" t="s">
        <v>122</v>
      </c>
      <c r="E35" s="5" t="s">
        <v>395</v>
      </c>
      <c r="F35" s="4" t="s">
        <v>29</v>
      </c>
      <c r="G35" s="4" t="s">
        <v>30</v>
      </c>
      <c r="H35" s="4" t="s">
        <v>30</v>
      </c>
    </row>
    <row r="36" spans="1:8" s="4" customFormat="1" ht="13.5" customHeight="1" x14ac:dyDescent="0.25">
      <c r="A36" s="4" t="s">
        <v>119</v>
      </c>
      <c r="B36" s="4" t="s">
        <v>119</v>
      </c>
      <c r="C36" s="5" t="s">
        <v>123</v>
      </c>
      <c r="D36" s="5" t="s">
        <v>125</v>
      </c>
      <c r="E36" s="5" t="s">
        <v>415</v>
      </c>
      <c r="F36" s="4" t="s">
        <v>66</v>
      </c>
      <c r="G36" s="4" t="s">
        <v>30</v>
      </c>
      <c r="H36" s="4" t="s">
        <v>67</v>
      </c>
    </row>
    <row r="37" spans="1:8" s="4" customFormat="1" ht="13.5" customHeight="1" x14ac:dyDescent="0.25">
      <c r="A37" s="4" t="s">
        <v>119</v>
      </c>
      <c r="B37" s="4" t="s">
        <v>119</v>
      </c>
      <c r="C37" s="5" t="s">
        <v>123</v>
      </c>
      <c r="D37" s="5" t="s">
        <v>125</v>
      </c>
      <c r="E37" s="5" t="s">
        <v>416</v>
      </c>
      <c r="F37" s="4" t="s">
        <v>66</v>
      </c>
      <c r="G37" s="4" t="s">
        <v>30</v>
      </c>
      <c r="H37" s="4" t="s">
        <v>67</v>
      </c>
    </row>
    <row r="38" spans="1:8" s="4" customFormat="1" ht="13.5" customHeight="1" x14ac:dyDescent="0.25">
      <c r="A38" s="4" t="s">
        <v>119</v>
      </c>
      <c r="B38" s="4" t="s">
        <v>119</v>
      </c>
      <c r="C38" s="5" t="s">
        <v>128</v>
      </c>
      <c r="D38" s="5" t="s">
        <v>389</v>
      </c>
      <c r="E38" s="5"/>
      <c r="F38" s="4" t="s">
        <v>96</v>
      </c>
      <c r="G38" s="4" t="s">
        <v>30</v>
      </c>
      <c r="H38" s="4" t="s">
        <v>33</v>
      </c>
    </row>
    <row r="39" spans="1:8" s="4" customFormat="1" ht="13.5" customHeight="1" x14ac:dyDescent="0.25">
      <c r="A39" s="4" t="s">
        <v>119</v>
      </c>
      <c r="B39" s="4" t="s">
        <v>119</v>
      </c>
      <c r="C39" s="5" t="s">
        <v>128</v>
      </c>
      <c r="D39" s="5" t="s">
        <v>581</v>
      </c>
      <c r="E39" s="5"/>
      <c r="F39" s="4" t="s">
        <v>96</v>
      </c>
      <c r="G39" s="4" t="s">
        <v>30</v>
      </c>
      <c r="H39" s="4" t="s">
        <v>33</v>
      </c>
    </row>
    <row r="40" spans="1:8" s="4" customFormat="1" ht="13.5" customHeight="1" x14ac:dyDescent="0.25">
      <c r="A40" s="4" t="s">
        <v>119</v>
      </c>
      <c r="B40" s="4" t="s">
        <v>119</v>
      </c>
      <c r="C40" s="5" t="s">
        <v>133</v>
      </c>
      <c r="D40" s="5" t="s">
        <v>33</v>
      </c>
      <c r="E40" s="5" t="s">
        <v>417</v>
      </c>
      <c r="F40" s="4" t="s">
        <v>66</v>
      </c>
      <c r="G40" s="4" t="s">
        <v>30</v>
      </c>
      <c r="H40" s="4" t="s">
        <v>67</v>
      </c>
    </row>
    <row r="41" spans="1:8" s="4" customFormat="1" ht="13.5" customHeight="1" x14ac:dyDescent="0.25">
      <c r="A41" s="4" t="s">
        <v>135</v>
      </c>
      <c r="B41" s="6" t="s">
        <v>390</v>
      </c>
      <c r="C41" s="5" t="s">
        <v>137</v>
      </c>
      <c r="D41" s="5" t="s">
        <v>33</v>
      </c>
      <c r="E41" s="5" t="s">
        <v>418</v>
      </c>
      <c r="F41" s="4" t="s">
        <v>66</v>
      </c>
      <c r="G41" s="4" t="s">
        <v>30</v>
      </c>
      <c r="H41" s="4" t="s">
        <v>67</v>
      </c>
    </row>
    <row r="42" spans="1:8" s="4" customFormat="1" ht="13.5" customHeight="1" x14ac:dyDescent="0.25">
      <c r="A42" s="4" t="s">
        <v>135</v>
      </c>
      <c r="B42" s="6" t="s">
        <v>390</v>
      </c>
      <c r="C42" s="5" t="s">
        <v>139</v>
      </c>
      <c r="D42" s="5" t="s">
        <v>33</v>
      </c>
      <c r="E42" s="5" t="s">
        <v>419</v>
      </c>
      <c r="F42" s="4" t="s">
        <v>66</v>
      </c>
      <c r="G42" s="4" t="s">
        <v>30</v>
      </c>
      <c r="H42" s="4" t="s">
        <v>67</v>
      </c>
    </row>
    <row r="43" spans="1:8" s="4" customFormat="1" ht="13.5" customHeight="1" x14ac:dyDescent="0.25">
      <c r="A43" s="4" t="s">
        <v>135</v>
      </c>
      <c r="B43" s="6" t="s">
        <v>390</v>
      </c>
      <c r="C43" s="5" t="s">
        <v>141</v>
      </c>
      <c r="D43" s="5" t="s">
        <v>33</v>
      </c>
      <c r="E43" s="5" t="s">
        <v>420</v>
      </c>
      <c r="F43" s="4" t="s">
        <v>66</v>
      </c>
      <c r="G43" s="4" t="s">
        <v>30</v>
      </c>
      <c r="H43" s="4" t="s">
        <v>67</v>
      </c>
    </row>
    <row r="44" spans="1:8" s="4" customFormat="1" ht="13.5" customHeight="1" x14ac:dyDescent="0.25">
      <c r="A44" s="4" t="s">
        <v>135</v>
      </c>
      <c r="B44" s="5" t="s">
        <v>143</v>
      </c>
      <c r="C44" s="5" t="s">
        <v>144</v>
      </c>
      <c r="D44" s="5" t="s">
        <v>146</v>
      </c>
      <c r="E44" s="5" t="s">
        <v>395</v>
      </c>
      <c r="F44" s="4" t="s">
        <v>29</v>
      </c>
      <c r="G44" s="4" t="s">
        <v>30</v>
      </c>
      <c r="H44" s="4" t="s">
        <v>30</v>
      </c>
    </row>
    <row r="45" spans="1:8" s="4" customFormat="1" ht="13.5" customHeight="1" x14ac:dyDescent="0.25">
      <c r="A45" s="4" t="s">
        <v>135</v>
      </c>
      <c r="B45" s="5" t="s">
        <v>143</v>
      </c>
      <c r="C45" s="5" t="s">
        <v>147</v>
      </c>
      <c r="E45" s="5" t="s">
        <v>421</v>
      </c>
      <c r="F45" s="4" t="s">
        <v>66</v>
      </c>
      <c r="G45" s="4" t="s">
        <v>30</v>
      </c>
      <c r="H45" s="4" t="s">
        <v>67</v>
      </c>
    </row>
    <row r="46" spans="1:8" s="4" customFormat="1" ht="13.5" customHeight="1" x14ac:dyDescent="0.25">
      <c r="A46" s="4" t="s">
        <v>135</v>
      </c>
      <c r="B46" s="5" t="s">
        <v>143</v>
      </c>
      <c r="C46" s="5" t="s">
        <v>147</v>
      </c>
      <c r="D46" s="5" t="s">
        <v>587</v>
      </c>
      <c r="E46" s="5" t="s">
        <v>422</v>
      </c>
      <c r="F46" s="4" t="s">
        <v>66</v>
      </c>
      <c r="G46" s="4" t="s">
        <v>30</v>
      </c>
      <c r="H46" s="4" t="s">
        <v>67</v>
      </c>
    </row>
    <row r="47" spans="1:8" s="4" customFormat="1" ht="13.5" customHeight="1" x14ac:dyDescent="0.25">
      <c r="A47" s="4" t="s">
        <v>135</v>
      </c>
      <c r="B47" s="5" t="s">
        <v>143</v>
      </c>
      <c r="C47" s="5" t="s">
        <v>152</v>
      </c>
      <c r="D47" s="5"/>
      <c r="E47" s="5" t="s">
        <v>423</v>
      </c>
      <c r="F47" s="4" t="s">
        <v>156</v>
      </c>
      <c r="G47" s="4" t="s">
        <v>30</v>
      </c>
      <c r="H47" s="4" t="s">
        <v>67</v>
      </c>
    </row>
    <row r="48" spans="1:8" s="4" customFormat="1" ht="13.5" customHeight="1" x14ac:dyDescent="0.25">
      <c r="A48" s="4" t="s">
        <v>135</v>
      </c>
      <c r="B48" s="5" t="s">
        <v>143</v>
      </c>
      <c r="C48" s="5" t="s">
        <v>152</v>
      </c>
      <c r="D48" s="5" t="s">
        <v>543</v>
      </c>
      <c r="E48" s="5" t="s">
        <v>424</v>
      </c>
      <c r="F48" s="5" t="s">
        <v>393</v>
      </c>
      <c r="G48" s="4" t="s">
        <v>30</v>
      </c>
      <c r="H48" s="4" t="s">
        <v>67</v>
      </c>
    </row>
    <row r="49" spans="1:8" s="4" customFormat="1" ht="13.5" customHeight="1" x14ac:dyDescent="0.25">
      <c r="A49" s="4" t="s">
        <v>135</v>
      </c>
      <c r="B49" s="5" t="s">
        <v>143</v>
      </c>
      <c r="C49" s="5" t="s">
        <v>152</v>
      </c>
      <c r="D49" s="5" t="s">
        <v>544</v>
      </c>
      <c r="E49" s="5" t="s">
        <v>425</v>
      </c>
      <c r="F49" s="4" t="s">
        <v>156</v>
      </c>
      <c r="G49" s="4" t="s">
        <v>30</v>
      </c>
      <c r="H49" s="4" t="s">
        <v>67</v>
      </c>
    </row>
    <row r="50" spans="1:8" s="4" customFormat="1" ht="13.5" customHeight="1" x14ac:dyDescent="0.25">
      <c r="A50" s="4" t="s">
        <v>135</v>
      </c>
      <c r="B50" s="5" t="s">
        <v>143</v>
      </c>
      <c r="C50" s="5" t="s">
        <v>152</v>
      </c>
      <c r="D50" s="5" t="s">
        <v>545</v>
      </c>
      <c r="E50" s="5" t="s">
        <v>426</v>
      </c>
      <c r="F50" s="4" t="s">
        <v>156</v>
      </c>
      <c r="G50" s="4" t="s">
        <v>30</v>
      </c>
      <c r="H50" s="4" t="s">
        <v>67</v>
      </c>
    </row>
    <row r="51" spans="1:8" s="4" customFormat="1" ht="13.5" customHeight="1" x14ac:dyDescent="0.25">
      <c r="A51" s="4" t="s">
        <v>135</v>
      </c>
      <c r="B51" s="5" t="s">
        <v>143</v>
      </c>
      <c r="C51" s="5" t="s">
        <v>152</v>
      </c>
      <c r="D51" s="5" t="s">
        <v>546</v>
      </c>
      <c r="E51" s="5" t="s">
        <v>427</v>
      </c>
      <c r="F51" s="4" t="s">
        <v>156</v>
      </c>
      <c r="G51" s="4" t="s">
        <v>30</v>
      </c>
      <c r="H51" s="4" t="s">
        <v>67</v>
      </c>
    </row>
    <row r="52" spans="1:8" s="4" customFormat="1" ht="13.5" customHeight="1" x14ac:dyDescent="0.25">
      <c r="A52" s="4" t="s">
        <v>135</v>
      </c>
      <c r="B52" s="5" t="s">
        <v>143</v>
      </c>
      <c r="C52" s="5" t="s">
        <v>152</v>
      </c>
      <c r="D52" s="5" t="s">
        <v>547</v>
      </c>
      <c r="E52" s="5"/>
      <c r="F52" s="4" t="s">
        <v>156</v>
      </c>
      <c r="G52" s="4" t="s">
        <v>30</v>
      </c>
      <c r="H52" s="4" t="s">
        <v>67</v>
      </c>
    </row>
    <row r="53" spans="1:8" s="4" customFormat="1" ht="13.5" customHeight="1" x14ac:dyDescent="0.25">
      <c r="A53" s="4" t="s">
        <v>135</v>
      </c>
      <c r="B53" s="5" t="s">
        <v>143</v>
      </c>
      <c r="C53" s="5" t="s">
        <v>170</v>
      </c>
      <c r="D53" s="5"/>
      <c r="E53" s="5" t="s">
        <v>428</v>
      </c>
      <c r="F53" s="5" t="s">
        <v>393</v>
      </c>
      <c r="G53" s="4" t="s">
        <v>30</v>
      </c>
      <c r="H53" s="4" t="s">
        <v>67</v>
      </c>
    </row>
    <row r="54" spans="1:8" s="4" customFormat="1" ht="13.5" customHeight="1" x14ac:dyDescent="0.25">
      <c r="A54" s="4" t="s">
        <v>135</v>
      </c>
      <c r="B54" s="5" t="s">
        <v>143</v>
      </c>
      <c r="C54" s="5" t="s">
        <v>170</v>
      </c>
      <c r="D54" s="5" t="s">
        <v>549</v>
      </c>
      <c r="E54" s="5" t="s">
        <v>429</v>
      </c>
    </row>
    <row r="55" spans="1:8" s="4" customFormat="1" ht="13.5" customHeight="1" x14ac:dyDescent="0.25">
      <c r="A55" s="4" t="s">
        <v>135</v>
      </c>
      <c r="B55" s="5" t="s">
        <v>143</v>
      </c>
      <c r="C55" s="5" t="s">
        <v>170</v>
      </c>
      <c r="D55" s="5" t="s">
        <v>550</v>
      </c>
      <c r="E55" s="5"/>
      <c r="F55" s="4" t="s">
        <v>156</v>
      </c>
      <c r="G55" s="4" t="s">
        <v>30</v>
      </c>
      <c r="H55" s="4" t="s">
        <v>67</v>
      </c>
    </row>
    <row r="56" spans="1:8" s="4" customFormat="1" ht="13.5" customHeight="1" x14ac:dyDescent="0.25">
      <c r="A56" s="4" t="s">
        <v>135</v>
      </c>
      <c r="B56" s="5" t="s">
        <v>143</v>
      </c>
      <c r="C56" s="5" t="s">
        <v>170</v>
      </c>
      <c r="D56" s="5" t="s">
        <v>548</v>
      </c>
      <c r="E56" s="5"/>
      <c r="F56" s="4" t="s">
        <v>156</v>
      </c>
      <c r="G56" s="4" t="s">
        <v>30</v>
      </c>
      <c r="H56" s="4" t="s">
        <v>67</v>
      </c>
    </row>
    <row r="57" spans="1:8" s="4" customFormat="1" ht="13.5" customHeight="1" x14ac:dyDescent="0.25">
      <c r="A57" s="4" t="s">
        <v>135</v>
      </c>
      <c r="B57" s="5" t="s">
        <v>179</v>
      </c>
      <c r="C57" s="5" t="s">
        <v>180</v>
      </c>
      <c r="D57" s="5" t="s">
        <v>551</v>
      </c>
      <c r="E57" s="5" t="s">
        <v>430</v>
      </c>
      <c r="F57" s="4" t="s">
        <v>156</v>
      </c>
      <c r="G57" s="4" t="s">
        <v>30</v>
      </c>
      <c r="H57" s="4" t="s">
        <v>67</v>
      </c>
    </row>
    <row r="58" spans="1:8" s="4" customFormat="1" ht="13.5" customHeight="1" x14ac:dyDescent="0.25">
      <c r="A58" s="4" t="s">
        <v>135</v>
      </c>
      <c r="B58" s="5" t="s">
        <v>179</v>
      </c>
      <c r="C58" s="5" t="s">
        <v>180</v>
      </c>
      <c r="D58" s="5" t="s">
        <v>552</v>
      </c>
      <c r="E58" s="5" t="s">
        <v>431</v>
      </c>
      <c r="F58" s="4" t="s">
        <v>156</v>
      </c>
      <c r="G58" s="4" t="s">
        <v>30</v>
      </c>
      <c r="H58" s="4" t="s">
        <v>67</v>
      </c>
    </row>
    <row r="59" spans="1:8" s="4" customFormat="1" ht="13.5" customHeight="1" x14ac:dyDescent="0.25">
      <c r="A59" s="4" t="s">
        <v>135</v>
      </c>
      <c r="B59" s="5" t="s">
        <v>179</v>
      </c>
      <c r="C59" s="5" t="s">
        <v>180</v>
      </c>
      <c r="D59" s="5" t="s">
        <v>553</v>
      </c>
      <c r="E59" s="5" t="s">
        <v>432</v>
      </c>
      <c r="F59" s="4" t="s">
        <v>156</v>
      </c>
      <c r="G59" s="4" t="s">
        <v>30</v>
      </c>
      <c r="H59" s="4" t="s">
        <v>67</v>
      </c>
    </row>
    <row r="60" spans="1:8" s="4" customFormat="1" ht="13.5" customHeight="1" x14ac:dyDescent="0.25">
      <c r="A60" s="4" t="s">
        <v>135</v>
      </c>
      <c r="B60" s="5" t="s">
        <v>179</v>
      </c>
      <c r="C60" s="5" t="s">
        <v>180</v>
      </c>
      <c r="D60" s="5"/>
      <c r="E60" s="5" t="s">
        <v>433</v>
      </c>
      <c r="F60" s="4" t="s">
        <v>156</v>
      </c>
      <c r="G60" s="4" t="s">
        <v>30</v>
      </c>
      <c r="H60" s="4" t="s">
        <v>67</v>
      </c>
    </row>
    <row r="61" spans="1:8" s="4" customFormat="1" ht="13.5" customHeight="1" x14ac:dyDescent="0.25">
      <c r="A61" s="4" t="s">
        <v>135</v>
      </c>
      <c r="B61" s="5" t="s">
        <v>179</v>
      </c>
      <c r="C61" s="5" t="s">
        <v>180</v>
      </c>
      <c r="D61" s="5" t="s">
        <v>554</v>
      </c>
      <c r="E61" s="5" t="s">
        <v>434</v>
      </c>
      <c r="F61" s="4" t="s">
        <v>156</v>
      </c>
      <c r="G61" s="4" t="s">
        <v>30</v>
      </c>
      <c r="H61" s="4" t="s">
        <v>67</v>
      </c>
    </row>
    <row r="62" spans="1:8" s="4" customFormat="1" ht="13.5" customHeight="1" x14ac:dyDescent="0.25">
      <c r="A62" s="4" t="s">
        <v>135</v>
      </c>
      <c r="B62" s="5" t="s">
        <v>179</v>
      </c>
      <c r="C62" s="5" t="s">
        <v>180</v>
      </c>
      <c r="D62" s="5" t="s">
        <v>555</v>
      </c>
      <c r="E62" s="5"/>
      <c r="F62" s="4" t="s">
        <v>156</v>
      </c>
      <c r="G62" s="4" t="s">
        <v>30</v>
      </c>
      <c r="H62" s="4" t="s">
        <v>67</v>
      </c>
    </row>
    <row r="63" spans="1:8" s="4" customFormat="1" ht="13.5" customHeight="1" x14ac:dyDescent="0.25">
      <c r="A63" s="4" t="s">
        <v>135</v>
      </c>
      <c r="B63" s="5" t="s">
        <v>179</v>
      </c>
      <c r="C63" s="5" t="s">
        <v>190</v>
      </c>
      <c r="D63" s="5" t="s">
        <v>192</v>
      </c>
      <c r="E63" s="5" t="s">
        <v>435</v>
      </c>
      <c r="F63" s="4" t="s">
        <v>156</v>
      </c>
      <c r="G63" s="4" t="s">
        <v>30</v>
      </c>
      <c r="H63" s="4" t="s">
        <v>67</v>
      </c>
    </row>
    <row r="64" spans="1:8" s="4" customFormat="1" ht="13.5" customHeight="1" x14ac:dyDescent="0.25">
      <c r="A64" s="4" t="s">
        <v>135</v>
      </c>
      <c r="B64" s="5" t="s">
        <v>179</v>
      </c>
      <c r="C64" s="5" t="s">
        <v>144</v>
      </c>
      <c r="D64" s="5" t="s">
        <v>583</v>
      </c>
      <c r="E64" s="5" t="s">
        <v>395</v>
      </c>
      <c r="F64" s="4" t="s">
        <v>29</v>
      </c>
      <c r="G64" s="4" t="s">
        <v>30</v>
      </c>
      <c r="H64" s="4" t="s">
        <v>30</v>
      </c>
    </row>
    <row r="65" spans="1:8" s="4" customFormat="1" ht="13.5" customHeight="1" x14ac:dyDescent="0.25">
      <c r="A65" s="4" t="s">
        <v>135</v>
      </c>
      <c r="B65" s="5" t="s">
        <v>179</v>
      </c>
      <c r="C65" s="5" t="s">
        <v>144</v>
      </c>
      <c r="D65" s="5" t="s">
        <v>584</v>
      </c>
      <c r="E65" s="5"/>
      <c r="F65" s="4" t="s">
        <v>29</v>
      </c>
      <c r="G65" s="4" t="s">
        <v>30</v>
      </c>
      <c r="H65" s="4" t="s">
        <v>30</v>
      </c>
    </row>
    <row r="66" spans="1:8" s="4" customFormat="1" ht="13.5" customHeight="1" x14ac:dyDescent="0.25">
      <c r="A66" s="4" t="s">
        <v>135</v>
      </c>
      <c r="B66" s="5" t="s">
        <v>179</v>
      </c>
      <c r="C66" s="5" t="s">
        <v>144</v>
      </c>
      <c r="D66" s="5" t="s">
        <v>585</v>
      </c>
      <c r="E66" s="5"/>
      <c r="F66" s="4" t="s">
        <v>29</v>
      </c>
      <c r="G66" s="4" t="s">
        <v>30</v>
      </c>
      <c r="H66" s="4" t="s">
        <v>30</v>
      </c>
    </row>
    <row r="67" spans="1:8" s="4" customFormat="1" ht="13.5" customHeight="1" x14ac:dyDescent="0.25">
      <c r="A67" s="4" t="s">
        <v>135</v>
      </c>
      <c r="B67" s="5" t="s">
        <v>179</v>
      </c>
      <c r="C67" s="5" t="s">
        <v>196</v>
      </c>
      <c r="D67" s="5" t="s">
        <v>33</v>
      </c>
      <c r="E67" s="5" t="s">
        <v>436</v>
      </c>
      <c r="F67" s="4" t="s">
        <v>156</v>
      </c>
      <c r="G67" s="4" t="s">
        <v>30</v>
      </c>
      <c r="H67" s="4" t="s">
        <v>67</v>
      </c>
    </row>
    <row r="68" spans="1:8" s="4" customFormat="1" ht="13.5" customHeight="1" x14ac:dyDescent="0.25">
      <c r="A68" s="4" t="s">
        <v>135</v>
      </c>
      <c r="B68" s="5" t="s">
        <v>179</v>
      </c>
      <c r="C68" s="5" t="s">
        <v>199</v>
      </c>
      <c r="D68" s="5"/>
      <c r="E68" s="5" t="s">
        <v>437</v>
      </c>
      <c r="F68" s="5" t="s">
        <v>393</v>
      </c>
      <c r="G68" s="4" t="s">
        <v>30</v>
      </c>
      <c r="H68" s="4" t="s">
        <v>67</v>
      </c>
    </row>
    <row r="69" spans="1:8" s="4" customFormat="1" ht="13.5" customHeight="1" x14ac:dyDescent="0.25">
      <c r="A69" s="4" t="s">
        <v>135</v>
      </c>
      <c r="B69" s="5" t="s">
        <v>179</v>
      </c>
      <c r="C69" s="5" t="s">
        <v>199</v>
      </c>
      <c r="D69" s="5" t="s">
        <v>556</v>
      </c>
      <c r="E69" s="5"/>
      <c r="F69" s="5" t="s">
        <v>393</v>
      </c>
      <c r="G69" s="4" t="s">
        <v>30</v>
      </c>
      <c r="H69" s="4" t="s">
        <v>67</v>
      </c>
    </row>
    <row r="70" spans="1:8" s="4" customFormat="1" ht="13.5" customHeight="1" x14ac:dyDescent="0.25">
      <c r="A70" s="4" t="s">
        <v>205</v>
      </c>
      <c r="B70" s="5" t="s">
        <v>206</v>
      </c>
      <c r="C70" s="5" t="s">
        <v>207</v>
      </c>
      <c r="D70" s="5" t="s">
        <v>557</v>
      </c>
      <c r="E70" s="5" t="s">
        <v>438</v>
      </c>
      <c r="F70" s="4" t="s">
        <v>108</v>
      </c>
      <c r="G70" s="4" t="s">
        <v>30</v>
      </c>
      <c r="H70" s="4" t="s">
        <v>67</v>
      </c>
    </row>
    <row r="71" spans="1:8" s="4" customFormat="1" ht="13.5" customHeight="1" x14ac:dyDescent="0.25">
      <c r="A71" s="4" t="s">
        <v>205</v>
      </c>
      <c r="B71" s="5" t="s">
        <v>206</v>
      </c>
      <c r="C71" s="5" t="s">
        <v>212</v>
      </c>
      <c r="D71" s="5" t="s">
        <v>558</v>
      </c>
      <c r="E71" s="5" t="s">
        <v>439</v>
      </c>
      <c r="F71" s="4" t="s">
        <v>108</v>
      </c>
      <c r="G71" s="4" t="s">
        <v>30</v>
      </c>
      <c r="H71" s="4" t="s">
        <v>67</v>
      </c>
    </row>
    <row r="72" spans="1:8" s="4" customFormat="1" ht="13.5" customHeight="1" x14ac:dyDescent="0.25">
      <c r="A72" s="4" t="s">
        <v>205</v>
      </c>
      <c r="B72" s="5" t="s">
        <v>206</v>
      </c>
      <c r="C72" s="5" t="s">
        <v>212</v>
      </c>
      <c r="D72" s="5" t="s">
        <v>558</v>
      </c>
      <c r="E72" s="5" t="s">
        <v>440</v>
      </c>
      <c r="F72" s="4" t="s">
        <v>108</v>
      </c>
      <c r="G72" s="4" t="s">
        <v>30</v>
      </c>
      <c r="H72" s="4" t="s">
        <v>67</v>
      </c>
    </row>
    <row r="73" spans="1:8" s="4" customFormat="1" ht="13.5" customHeight="1" x14ac:dyDescent="0.25">
      <c r="A73" s="4" t="s">
        <v>205</v>
      </c>
      <c r="B73" s="5" t="s">
        <v>206</v>
      </c>
      <c r="C73" s="5" t="s">
        <v>212</v>
      </c>
      <c r="D73" s="5" t="s">
        <v>558</v>
      </c>
      <c r="E73" s="5" t="s">
        <v>441</v>
      </c>
      <c r="F73" s="4" t="s">
        <v>108</v>
      </c>
      <c r="G73" s="4" t="s">
        <v>30</v>
      </c>
      <c r="H73" s="4" t="s">
        <v>67</v>
      </c>
    </row>
    <row r="74" spans="1:8" s="4" customFormat="1" ht="13.5" customHeight="1" x14ac:dyDescent="0.25">
      <c r="A74" s="4" t="s">
        <v>205</v>
      </c>
      <c r="B74" s="5" t="s">
        <v>206</v>
      </c>
      <c r="C74" s="5" t="s">
        <v>212</v>
      </c>
      <c r="D74" s="5" t="s">
        <v>559</v>
      </c>
      <c r="E74" s="5" t="s">
        <v>442</v>
      </c>
      <c r="F74" s="4" t="s">
        <v>108</v>
      </c>
      <c r="G74" s="4" t="s">
        <v>30</v>
      </c>
      <c r="H74" s="4" t="s">
        <v>67</v>
      </c>
    </row>
    <row r="75" spans="1:8" s="4" customFormat="1" ht="13.5" customHeight="1" x14ac:dyDescent="0.25">
      <c r="A75" s="4" t="s">
        <v>205</v>
      </c>
      <c r="B75" s="5" t="s">
        <v>206</v>
      </c>
      <c r="C75" s="5" t="s">
        <v>212</v>
      </c>
      <c r="D75" s="5" t="s">
        <v>559</v>
      </c>
      <c r="E75" s="5"/>
      <c r="F75" s="4" t="s">
        <v>108</v>
      </c>
      <c r="G75" s="4" t="s">
        <v>30</v>
      </c>
      <c r="H75" s="4" t="s">
        <v>67</v>
      </c>
    </row>
    <row r="76" spans="1:8" s="4" customFormat="1" ht="13.5" customHeight="1" x14ac:dyDescent="0.25">
      <c r="A76" s="4" t="s">
        <v>205</v>
      </c>
      <c r="B76" s="5" t="s">
        <v>206</v>
      </c>
      <c r="C76" s="5" t="s">
        <v>223</v>
      </c>
      <c r="D76" s="5" t="s">
        <v>560</v>
      </c>
      <c r="E76" s="5" t="s">
        <v>443</v>
      </c>
      <c r="F76" s="4" t="s">
        <v>108</v>
      </c>
      <c r="G76" s="4" t="s">
        <v>30</v>
      </c>
      <c r="H76" s="4" t="s">
        <v>67</v>
      </c>
    </row>
    <row r="77" spans="1:8" s="4" customFormat="1" ht="13.5" customHeight="1" x14ac:dyDescent="0.25">
      <c r="A77" s="4" t="s">
        <v>205</v>
      </c>
      <c r="B77" s="5" t="s">
        <v>206</v>
      </c>
      <c r="C77" s="5" t="s">
        <v>223</v>
      </c>
      <c r="D77" s="5" t="s">
        <v>561</v>
      </c>
      <c r="E77" s="5" t="s">
        <v>444</v>
      </c>
      <c r="F77" s="4" t="s">
        <v>108</v>
      </c>
      <c r="G77" s="4" t="s">
        <v>30</v>
      </c>
      <c r="H77" s="4" t="s">
        <v>67</v>
      </c>
    </row>
    <row r="78" spans="1:8" s="4" customFormat="1" ht="13.5" customHeight="1" x14ac:dyDescent="0.25">
      <c r="A78" s="4" t="s">
        <v>205</v>
      </c>
      <c r="B78" s="5" t="s">
        <v>206</v>
      </c>
      <c r="C78" s="5" t="s">
        <v>231</v>
      </c>
      <c r="D78" s="5" t="s">
        <v>233</v>
      </c>
      <c r="E78" s="5" t="s">
        <v>395</v>
      </c>
      <c r="F78" s="4" t="s">
        <v>29</v>
      </c>
      <c r="G78" s="4" t="s">
        <v>30</v>
      </c>
      <c r="H78" s="4" t="s">
        <v>30</v>
      </c>
    </row>
    <row r="79" spans="1:8" s="4" customFormat="1" ht="13.5" customHeight="1" x14ac:dyDescent="0.25">
      <c r="A79" s="4" t="s">
        <v>205</v>
      </c>
      <c r="B79" s="5" t="s">
        <v>206</v>
      </c>
      <c r="C79" s="5" t="s">
        <v>234</v>
      </c>
      <c r="D79" s="5" t="s">
        <v>557</v>
      </c>
      <c r="E79" s="5" t="s">
        <v>444</v>
      </c>
      <c r="F79" s="4" t="s">
        <v>108</v>
      </c>
      <c r="G79" s="4" t="s">
        <v>30</v>
      </c>
      <c r="H79" s="4" t="s">
        <v>67</v>
      </c>
    </row>
    <row r="80" spans="1:8" s="4" customFormat="1" ht="13.5" customHeight="1" x14ac:dyDescent="0.25">
      <c r="A80" s="4" t="s">
        <v>205</v>
      </c>
      <c r="B80" s="5" t="s">
        <v>206</v>
      </c>
      <c r="C80" s="5" t="s">
        <v>236</v>
      </c>
      <c r="D80" s="5" t="s">
        <v>33</v>
      </c>
      <c r="E80" s="5"/>
      <c r="F80" s="4" t="s">
        <v>96</v>
      </c>
      <c r="G80" s="4" t="s">
        <v>30</v>
      </c>
      <c r="H80" s="4" t="s">
        <v>33</v>
      </c>
    </row>
    <row r="81" spans="1:8" s="4" customFormat="1" ht="13.5" customHeight="1" x14ac:dyDescent="0.25">
      <c r="A81" s="4" t="s">
        <v>205</v>
      </c>
      <c r="B81" s="5" t="s">
        <v>206</v>
      </c>
      <c r="C81" s="5" t="s">
        <v>236</v>
      </c>
      <c r="D81" s="5" t="s">
        <v>33</v>
      </c>
      <c r="E81" s="5"/>
      <c r="F81" s="4" t="s">
        <v>108</v>
      </c>
      <c r="G81" s="4" t="s">
        <v>30</v>
      </c>
      <c r="H81" s="4" t="s">
        <v>67</v>
      </c>
    </row>
    <row r="82" spans="1:8" s="4" customFormat="1" ht="13.5" customHeight="1" x14ac:dyDescent="0.25">
      <c r="A82" s="4" t="s">
        <v>205</v>
      </c>
      <c r="B82" s="5" t="s">
        <v>206</v>
      </c>
      <c r="C82" s="5" t="s">
        <v>241</v>
      </c>
      <c r="D82" s="5" t="s">
        <v>563</v>
      </c>
      <c r="E82" s="5"/>
      <c r="F82" s="5" t="s">
        <v>394</v>
      </c>
      <c r="G82" s="4" t="s">
        <v>30</v>
      </c>
      <c r="H82" s="4" t="s">
        <v>67</v>
      </c>
    </row>
    <row r="83" spans="1:8" s="4" customFormat="1" ht="13.5" customHeight="1" x14ac:dyDescent="0.25">
      <c r="A83" s="4" t="s">
        <v>205</v>
      </c>
      <c r="B83" s="5" t="s">
        <v>206</v>
      </c>
      <c r="C83" s="5" t="s">
        <v>241</v>
      </c>
      <c r="D83" s="5" t="s">
        <v>564</v>
      </c>
      <c r="E83" s="5"/>
      <c r="F83" s="5" t="s">
        <v>394</v>
      </c>
      <c r="G83" s="4" t="s">
        <v>30</v>
      </c>
      <c r="H83" s="4" t="s">
        <v>67</v>
      </c>
    </row>
    <row r="84" spans="1:8" s="4" customFormat="1" ht="13.5" customHeight="1" x14ac:dyDescent="0.25">
      <c r="A84" s="4" t="s">
        <v>205</v>
      </c>
      <c r="B84" s="5" t="s">
        <v>206</v>
      </c>
      <c r="C84" s="5" t="s">
        <v>246</v>
      </c>
      <c r="D84" s="5" t="s">
        <v>33</v>
      </c>
      <c r="E84" s="5"/>
      <c r="F84" s="4" t="s">
        <v>108</v>
      </c>
      <c r="G84" s="4" t="s">
        <v>30</v>
      </c>
      <c r="H84" s="4" t="s">
        <v>67</v>
      </c>
    </row>
    <row r="85" spans="1:8" s="4" customFormat="1" ht="13.5" customHeight="1" x14ac:dyDescent="0.25">
      <c r="A85" s="4" t="s">
        <v>205</v>
      </c>
      <c r="B85" s="5" t="s">
        <v>206</v>
      </c>
      <c r="C85" s="5" t="s">
        <v>246</v>
      </c>
      <c r="D85" s="5" t="s">
        <v>33</v>
      </c>
      <c r="E85" s="5"/>
      <c r="F85" s="4" t="s">
        <v>108</v>
      </c>
      <c r="G85" s="4" t="s">
        <v>30</v>
      </c>
      <c r="H85" s="4" t="s">
        <v>67</v>
      </c>
    </row>
    <row r="86" spans="1:8" s="4" customFormat="1" ht="13.5" customHeight="1" x14ac:dyDescent="0.25">
      <c r="A86" s="4" t="s">
        <v>205</v>
      </c>
      <c r="B86" s="5" t="s">
        <v>206</v>
      </c>
      <c r="C86" s="5" t="s">
        <v>246</v>
      </c>
      <c r="D86" s="5" t="s">
        <v>559</v>
      </c>
      <c r="E86" s="5" t="s">
        <v>445</v>
      </c>
      <c r="F86" s="5" t="s">
        <v>394</v>
      </c>
      <c r="G86" s="4" t="s">
        <v>30</v>
      </c>
      <c r="H86" s="4" t="s">
        <v>67</v>
      </c>
    </row>
    <row r="87" spans="1:8" s="4" customFormat="1" ht="13.5" customHeight="1" x14ac:dyDescent="0.25">
      <c r="A87" s="4" t="s">
        <v>205</v>
      </c>
      <c r="B87" s="5" t="s">
        <v>206</v>
      </c>
      <c r="C87" s="5" t="s">
        <v>246</v>
      </c>
      <c r="D87" s="5" t="s">
        <v>33</v>
      </c>
      <c r="E87" s="5" t="s">
        <v>446</v>
      </c>
      <c r="F87" s="4" t="s">
        <v>108</v>
      </c>
      <c r="G87" s="4" t="s">
        <v>30</v>
      </c>
      <c r="H87" s="4" t="s">
        <v>67</v>
      </c>
    </row>
    <row r="88" spans="1:8" s="4" customFormat="1" ht="13.5" customHeight="1" x14ac:dyDescent="0.25">
      <c r="A88" s="4" t="s">
        <v>205</v>
      </c>
      <c r="B88" s="5" t="s">
        <v>206</v>
      </c>
      <c r="C88" s="5" t="s">
        <v>246</v>
      </c>
      <c r="D88" s="5" t="s">
        <v>33</v>
      </c>
      <c r="E88" s="5" t="s">
        <v>447</v>
      </c>
      <c r="F88" s="4" t="s">
        <v>108</v>
      </c>
      <c r="G88" s="4" t="s">
        <v>30</v>
      </c>
      <c r="H88" s="4" t="s">
        <v>67</v>
      </c>
    </row>
    <row r="89" spans="1:8" s="4" customFormat="1" ht="13.5" customHeight="1" x14ac:dyDescent="0.25">
      <c r="A89" s="4" t="s">
        <v>205</v>
      </c>
      <c r="B89" s="5" t="s">
        <v>206</v>
      </c>
      <c r="C89" s="5" t="s">
        <v>260</v>
      </c>
      <c r="D89" s="5" t="s">
        <v>558</v>
      </c>
      <c r="E89" s="5" t="s">
        <v>448</v>
      </c>
      <c r="F89" s="4" t="s">
        <v>108</v>
      </c>
      <c r="G89" s="4" t="s">
        <v>30</v>
      </c>
      <c r="H89" s="4" t="s">
        <v>67</v>
      </c>
    </row>
    <row r="90" spans="1:8" s="4" customFormat="1" ht="13.5" customHeight="1" x14ac:dyDescent="0.25">
      <c r="A90" s="4" t="s">
        <v>205</v>
      </c>
      <c r="B90" s="5" t="s">
        <v>206</v>
      </c>
      <c r="C90" s="5" t="s">
        <v>260</v>
      </c>
      <c r="D90" s="5" t="s">
        <v>557</v>
      </c>
      <c r="E90" s="5" t="s">
        <v>449</v>
      </c>
      <c r="F90" s="4" t="s">
        <v>108</v>
      </c>
      <c r="G90" s="4" t="s">
        <v>30</v>
      </c>
      <c r="H90" s="4" t="s">
        <v>67</v>
      </c>
    </row>
    <row r="91" spans="1:8" s="4" customFormat="1" ht="13.5" customHeight="1" x14ac:dyDescent="0.25">
      <c r="A91" s="4" t="s">
        <v>205</v>
      </c>
      <c r="B91" s="5" t="s">
        <v>206</v>
      </c>
      <c r="C91" s="5" t="s">
        <v>263</v>
      </c>
      <c r="D91" s="5" t="s">
        <v>559</v>
      </c>
      <c r="E91" s="5"/>
      <c r="F91" s="4" t="s">
        <v>108</v>
      </c>
      <c r="G91" s="4" t="s">
        <v>30</v>
      </c>
      <c r="H91" s="4" t="s">
        <v>67</v>
      </c>
    </row>
    <row r="92" spans="1:8" s="4" customFormat="1" ht="13.5" customHeight="1" x14ac:dyDescent="0.25">
      <c r="A92" s="4" t="s">
        <v>205</v>
      </c>
      <c r="B92" s="5" t="s">
        <v>206</v>
      </c>
      <c r="C92" s="5" t="s">
        <v>263</v>
      </c>
      <c r="D92" s="5" t="s">
        <v>559</v>
      </c>
      <c r="E92" s="5"/>
      <c r="F92" s="4" t="s">
        <v>96</v>
      </c>
      <c r="G92" s="4" t="s">
        <v>30</v>
      </c>
      <c r="H92" s="4" t="s">
        <v>33</v>
      </c>
    </row>
    <row r="93" spans="1:8" s="4" customFormat="1" ht="13.5" customHeight="1" x14ac:dyDescent="0.25">
      <c r="A93" s="4" t="s">
        <v>205</v>
      </c>
      <c r="B93" s="5" t="s">
        <v>267</v>
      </c>
      <c r="C93" s="5" t="s">
        <v>268</v>
      </c>
      <c r="D93" s="5" t="s">
        <v>567</v>
      </c>
      <c r="E93" s="5" t="s">
        <v>395</v>
      </c>
      <c r="F93" s="4" t="s">
        <v>29</v>
      </c>
      <c r="G93" s="4" t="s">
        <v>30</v>
      </c>
      <c r="H93" s="4" t="s">
        <v>30</v>
      </c>
    </row>
    <row r="94" spans="1:8" s="4" customFormat="1" ht="13.5" customHeight="1" x14ac:dyDescent="0.25">
      <c r="A94" s="4" t="s">
        <v>205</v>
      </c>
      <c r="B94" s="5" t="s">
        <v>267</v>
      </c>
      <c r="C94" s="5" t="s">
        <v>268</v>
      </c>
      <c r="D94" s="5" t="s">
        <v>568</v>
      </c>
      <c r="E94" s="5"/>
      <c r="F94" s="4" t="s">
        <v>29</v>
      </c>
      <c r="G94" s="4" t="s">
        <v>30</v>
      </c>
      <c r="H94" s="4" t="s">
        <v>30</v>
      </c>
    </row>
    <row r="95" spans="1:8" s="4" customFormat="1" ht="13.5" customHeight="1" x14ac:dyDescent="0.25">
      <c r="A95" s="4" t="s">
        <v>205</v>
      </c>
      <c r="B95" s="5" t="s">
        <v>267</v>
      </c>
      <c r="C95" s="5" t="s">
        <v>271</v>
      </c>
      <c r="D95" s="5" t="s">
        <v>565</v>
      </c>
      <c r="E95" s="5" t="s">
        <v>450</v>
      </c>
      <c r="F95" s="4" t="s">
        <v>108</v>
      </c>
      <c r="G95" s="4" t="s">
        <v>30</v>
      </c>
      <c r="H95" s="4" t="s">
        <v>67</v>
      </c>
    </row>
    <row r="96" spans="1:8" s="4" customFormat="1" ht="13.5" customHeight="1" x14ac:dyDescent="0.25">
      <c r="A96" s="4" t="s">
        <v>205</v>
      </c>
      <c r="B96" s="5" t="s">
        <v>267</v>
      </c>
      <c r="C96" s="5" t="s">
        <v>271</v>
      </c>
      <c r="D96" s="5" t="s">
        <v>566</v>
      </c>
      <c r="E96" s="5" t="s">
        <v>451</v>
      </c>
      <c r="F96" s="5" t="s">
        <v>394</v>
      </c>
      <c r="G96" s="4" t="s">
        <v>30</v>
      </c>
      <c r="H96" s="4" t="s">
        <v>67</v>
      </c>
    </row>
    <row r="97" spans="1:8" s="4" customFormat="1" ht="13.5" customHeight="1" x14ac:dyDescent="0.25">
      <c r="A97" s="4" t="s">
        <v>205</v>
      </c>
      <c r="B97" s="5" t="s">
        <v>267</v>
      </c>
      <c r="C97" s="5" t="s">
        <v>278</v>
      </c>
      <c r="D97" s="5" t="s">
        <v>566</v>
      </c>
      <c r="E97" s="5" t="s">
        <v>452</v>
      </c>
      <c r="F97" s="4" t="s">
        <v>108</v>
      </c>
      <c r="G97" s="4" t="s">
        <v>30</v>
      </c>
      <c r="H97" s="4" t="s">
        <v>67</v>
      </c>
    </row>
    <row r="98" spans="1:8" s="4" customFormat="1" ht="13.5" customHeight="1" x14ac:dyDescent="0.25">
      <c r="A98" s="4" t="s">
        <v>205</v>
      </c>
      <c r="B98" s="5" t="s">
        <v>267</v>
      </c>
      <c r="C98" s="5" t="s">
        <v>282</v>
      </c>
      <c r="D98" s="5" t="s">
        <v>567</v>
      </c>
      <c r="E98" s="5" t="s">
        <v>453</v>
      </c>
      <c r="F98" s="5" t="s">
        <v>394</v>
      </c>
      <c r="G98" s="4" t="s">
        <v>30</v>
      </c>
      <c r="H98" s="4" t="s">
        <v>67</v>
      </c>
    </row>
    <row r="99" spans="1:8" s="4" customFormat="1" ht="13.5" customHeight="1" x14ac:dyDescent="0.25">
      <c r="A99" s="4" t="s">
        <v>205</v>
      </c>
      <c r="B99" s="5" t="s">
        <v>267</v>
      </c>
      <c r="C99" s="5" t="s">
        <v>282</v>
      </c>
      <c r="D99" s="5" t="s">
        <v>568</v>
      </c>
      <c r="E99" s="5"/>
      <c r="F99" s="5" t="s">
        <v>394</v>
      </c>
      <c r="G99" s="4" t="s">
        <v>30</v>
      </c>
      <c r="H99" s="4" t="s">
        <v>67</v>
      </c>
    </row>
    <row r="100" spans="1:8" s="4" customFormat="1" ht="13.5" customHeight="1" x14ac:dyDescent="0.25">
      <c r="A100" s="4" t="s">
        <v>205</v>
      </c>
      <c r="B100" s="5" t="s">
        <v>287</v>
      </c>
      <c r="C100" s="5" t="s">
        <v>288</v>
      </c>
      <c r="D100" s="4" t="s">
        <v>582</v>
      </c>
      <c r="E100" s="5"/>
      <c r="F100" s="4" t="s">
        <v>29</v>
      </c>
      <c r="G100" s="4" t="s">
        <v>30</v>
      </c>
      <c r="H100" s="4" t="s">
        <v>30</v>
      </c>
    </row>
    <row r="101" spans="1:8" s="4" customFormat="1" ht="13.5" customHeight="1" x14ac:dyDescent="0.25">
      <c r="A101" s="4" t="s">
        <v>205</v>
      </c>
      <c r="B101" s="5" t="s">
        <v>287</v>
      </c>
      <c r="C101" s="5" t="s">
        <v>288</v>
      </c>
      <c r="D101" s="5" t="s">
        <v>569</v>
      </c>
      <c r="E101" s="5"/>
      <c r="F101" s="4" t="s">
        <v>96</v>
      </c>
      <c r="G101" s="4" t="s">
        <v>30</v>
      </c>
      <c r="H101" s="4" t="s">
        <v>33</v>
      </c>
    </row>
    <row r="102" spans="1:8" s="4" customFormat="1" ht="13.5" customHeight="1" x14ac:dyDescent="0.25">
      <c r="A102" s="4" t="s">
        <v>205</v>
      </c>
      <c r="B102" s="5" t="s">
        <v>287</v>
      </c>
      <c r="C102" s="5" t="s">
        <v>292</v>
      </c>
      <c r="D102" s="5" t="s">
        <v>570</v>
      </c>
      <c r="E102" s="5"/>
      <c r="F102" s="5" t="s">
        <v>394</v>
      </c>
      <c r="G102" s="4" t="s">
        <v>30</v>
      </c>
      <c r="H102" s="4" t="s">
        <v>67</v>
      </c>
    </row>
    <row r="103" spans="1:8" s="4" customFormat="1" ht="13.5" customHeight="1" x14ac:dyDescent="0.25">
      <c r="A103" s="4" t="s">
        <v>205</v>
      </c>
      <c r="B103" s="5" t="s">
        <v>287</v>
      </c>
      <c r="C103" s="5" t="s">
        <v>296</v>
      </c>
      <c r="D103" s="5" t="s">
        <v>33</v>
      </c>
      <c r="E103" s="5"/>
      <c r="F103" s="4" t="s">
        <v>108</v>
      </c>
      <c r="G103" s="4" t="s">
        <v>30</v>
      </c>
      <c r="H103" s="4" t="s">
        <v>67</v>
      </c>
    </row>
    <row r="104" spans="1:8" s="4" customFormat="1" ht="13.5" customHeight="1" x14ac:dyDescent="0.25">
      <c r="A104" s="4" t="s">
        <v>205</v>
      </c>
      <c r="B104" s="5" t="s">
        <v>287</v>
      </c>
      <c r="C104" s="5" t="s">
        <v>296</v>
      </c>
      <c r="D104" s="5" t="s">
        <v>570</v>
      </c>
      <c r="E104" s="5"/>
      <c r="F104" s="4" t="s">
        <v>96</v>
      </c>
      <c r="G104" s="4" t="s">
        <v>30</v>
      </c>
      <c r="H104" s="4" t="s">
        <v>33</v>
      </c>
    </row>
    <row r="105" spans="1:8" s="4" customFormat="1" ht="13.5" customHeight="1" x14ac:dyDescent="0.25">
      <c r="A105" s="4" t="s">
        <v>205</v>
      </c>
      <c r="B105" s="5" t="s">
        <v>301</v>
      </c>
      <c r="C105" s="5" t="s">
        <v>302</v>
      </c>
      <c r="D105" s="5" t="s">
        <v>572</v>
      </c>
      <c r="E105" s="5"/>
      <c r="F105" s="5" t="s">
        <v>394</v>
      </c>
      <c r="G105" s="4" t="s">
        <v>30</v>
      </c>
      <c r="H105" s="4" t="s">
        <v>67</v>
      </c>
    </row>
    <row r="106" spans="1:8" s="4" customFormat="1" ht="13.5" customHeight="1" x14ac:dyDescent="0.25">
      <c r="A106" s="4" t="s">
        <v>205</v>
      </c>
      <c r="B106" s="5" t="s">
        <v>301</v>
      </c>
      <c r="C106" s="5" t="s">
        <v>306</v>
      </c>
      <c r="D106" s="5" t="s">
        <v>572</v>
      </c>
      <c r="E106" s="5"/>
      <c r="F106" s="5" t="s">
        <v>394</v>
      </c>
      <c r="G106" s="4" t="s">
        <v>30</v>
      </c>
      <c r="H106" s="4" t="s">
        <v>67</v>
      </c>
    </row>
    <row r="107" spans="1:8" s="4" customFormat="1" ht="13.5" customHeight="1" x14ac:dyDescent="0.25">
      <c r="A107" s="4" t="s">
        <v>205</v>
      </c>
      <c r="B107" s="5" t="s">
        <v>301</v>
      </c>
      <c r="C107" s="5" t="s">
        <v>309</v>
      </c>
      <c r="D107" s="5" t="s">
        <v>572</v>
      </c>
      <c r="E107" s="5"/>
      <c r="F107" s="4" t="s">
        <v>96</v>
      </c>
      <c r="G107" s="4" t="s">
        <v>30</v>
      </c>
      <c r="H107" s="4" t="s">
        <v>33</v>
      </c>
    </row>
    <row r="108" spans="1:8" s="4" customFormat="1" ht="13.5" customHeight="1" x14ac:dyDescent="0.25">
      <c r="A108" s="4" t="s">
        <v>205</v>
      </c>
      <c r="B108" s="5" t="s">
        <v>586</v>
      </c>
      <c r="C108" s="5" t="s">
        <v>311</v>
      </c>
      <c r="D108" s="5" t="s">
        <v>33</v>
      </c>
      <c r="E108" s="5"/>
      <c r="F108" s="4" t="s">
        <v>108</v>
      </c>
      <c r="G108" s="4" t="s">
        <v>30</v>
      </c>
      <c r="H108" s="4" t="s">
        <v>67</v>
      </c>
    </row>
    <row r="109" spans="1:8" s="4" customFormat="1" ht="13.5" customHeight="1" x14ac:dyDescent="0.25">
      <c r="A109" s="4" t="s">
        <v>205</v>
      </c>
      <c r="B109" s="5" t="s">
        <v>586</v>
      </c>
      <c r="C109" s="5" t="s">
        <v>313</v>
      </c>
      <c r="D109" s="5" t="s">
        <v>33</v>
      </c>
      <c r="E109" s="5"/>
      <c r="F109" s="4" t="s">
        <v>108</v>
      </c>
      <c r="G109" s="4" t="s">
        <v>30</v>
      </c>
      <c r="H109" s="4" t="s">
        <v>67</v>
      </c>
    </row>
    <row r="110" spans="1:8" s="4" customFormat="1" ht="13.5" customHeight="1" x14ac:dyDescent="0.25">
      <c r="A110" s="4" t="s">
        <v>205</v>
      </c>
      <c r="B110" s="5" t="s">
        <v>316</v>
      </c>
      <c r="C110" s="5" t="s">
        <v>317</v>
      </c>
      <c r="D110" s="5" t="s">
        <v>574</v>
      </c>
      <c r="E110" s="5"/>
      <c r="F110" s="4" t="s">
        <v>108</v>
      </c>
      <c r="G110" s="4" t="s">
        <v>30</v>
      </c>
      <c r="H110" s="4" t="s">
        <v>67</v>
      </c>
    </row>
    <row r="111" spans="1:8" s="4" customFormat="1" ht="13.5" customHeight="1" x14ac:dyDescent="0.25">
      <c r="A111" s="4" t="s">
        <v>205</v>
      </c>
      <c r="B111" s="5" t="s">
        <v>316</v>
      </c>
      <c r="C111" s="5" t="s">
        <v>319</v>
      </c>
      <c r="D111" s="5" t="s">
        <v>574</v>
      </c>
      <c r="E111" s="5"/>
      <c r="F111" s="4" t="s">
        <v>108</v>
      </c>
      <c r="G111" s="4" t="s">
        <v>30</v>
      </c>
      <c r="H111" s="4" t="s">
        <v>67</v>
      </c>
    </row>
    <row r="112" spans="1:8" s="4" customFormat="1" ht="13.5" customHeight="1" x14ac:dyDescent="0.25">
      <c r="A112" s="4" t="s">
        <v>205</v>
      </c>
      <c r="B112" s="5" t="s">
        <v>316</v>
      </c>
      <c r="C112" s="5" t="s">
        <v>321</v>
      </c>
      <c r="D112" s="5" t="s">
        <v>574</v>
      </c>
      <c r="E112" s="5"/>
      <c r="F112" s="4" t="s">
        <v>108</v>
      </c>
      <c r="G112" s="4" t="s">
        <v>30</v>
      </c>
      <c r="H112" s="4" t="s">
        <v>67</v>
      </c>
    </row>
    <row r="113" spans="1:8" s="4" customFormat="1" ht="13.5" customHeight="1" x14ac:dyDescent="0.25">
      <c r="A113" s="4" t="s">
        <v>205</v>
      </c>
      <c r="B113" s="5" t="s">
        <v>324</v>
      </c>
      <c r="C113" s="5" t="s">
        <v>325</v>
      </c>
      <c r="D113" s="5" t="s">
        <v>33</v>
      </c>
      <c r="E113" s="5" t="s">
        <v>440</v>
      </c>
      <c r="F113" s="4" t="s">
        <v>108</v>
      </c>
      <c r="G113" s="4" t="s">
        <v>30</v>
      </c>
      <c r="H113" s="4" t="s">
        <v>67</v>
      </c>
    </row>
    <row r="114" spans="1:8" s="4" customFormat="1" ht="13.5" customHeight="1" x14ac:dyDescent="0.25">
      <c r="A114" s="4" t="s">
        <v>205</v>
      </c>
      <c r="B114" s="5" t="s">
        <v>324</v>
      </c>
      <c r="C114" s="5" t="s">
        <v>327</v>
      </c>
      <c r="D114" s="5" t="s">
        <v>33</v>
      </c>
      <c r="E114" s="5" t="s">
        <v>454</v>
      </c>
      <c r="F114" s="4" t="s">
        <v>156</v>
      </c>
      <c r="G114" s="4" t="s">
        <v>30</v>
      </c>
      <c r="H114" s="4" t="s">
        <v>67</v>
      </c>
    </row>
    <row r="115" spans="1:8" s="4" customFormat="1" ht="13.5" customHeight="1" x14ac:dyDescent="0.25">
      <c r="A115" s="4" t="s">
        <v>205</v>
      </c>
      <c r="B115" s="5" t="s">
        <v>331</v>
      </c>
      <c r="C115" s="5" t="s">
        <v>332</v>
      </c>
      <c r="D115" s="5" t="s">
        <v>33</v>
      </c>
      <c r="E115" s="5"/>
      <c r="F115" s="4" t="s">
        <v>108</v>
      </c>
      <c r="G115" s="4" t="s">
        <v>30</v>
      </c>
      <c r="H115" s="4" t="s">
        <v>67</v>
      </c>
    </row>
    <row r="116" spans="1:8" s="4" customFormat="1" ht="13.5" customHeight="1" x14ac:dyDescent="0.25">
      <c r="A116" s="4" t="s">
        <v>205</v>
      </c>
      <c r="B116" s="5" t="s">
        <v>331</v>
      </c>
      <c r="C116" s="5" t="s">
        <v>332</v>
      </c>
      <c r="D116" s="5" t="s">
        <v>575</v>
      </c>
      <c r="E116" s="5" t="s">
        <v>455</v>
      </c>
      <c r="F116" s="4" t="s">
        <v>108</v>
      </c>
      <c r="G116" s="4" t="s">
        <v>30</v>
      </c>
      <c r="H116" s="4" t="s">
        <v>67</v>
      </c>
    </row>
    <row r="117" spans="1:8" s="4" customFormat="1" ht="13.5" customHeight="1" x14ac:dyDescent="0.25">
      <c r="A117" s="4" t="s">
        <v>205</v>
      </c>
      <c r="B117" s="5" t="s">
        <v>331</v>
      </c>
      <c r="C117" s="5" t="s">
        <v>332</v>
      </c>
      <c r="D117" s="5" t="s">
        <v>33</v>
      </c>
      <c r="E117" s="5"/>
      <c r="F117" s="4" t="s">
        <v>108</v>
      </c>
      <c r="G117" s="4" t="s">
        <v>30</v>
      </c>
      <c r="H117" s="4" t="s">
        <v>67</v>
      </c>
    </row>
    <row r="118" spans="1:8" s="4" customFormat="1" ht="13.5" customHeight="1" x14ac:dyDescent="0.25">
      <c r="A118" s="4" t="s">
        <v>205</v>
      </c>
      <c r="B118" s="5" t="s">
        <v>331</v>
      </c>
      <c r="C118" s="5" t="s">
        <v>338</v>
      </c>
      <c r="D118" s="5"/>
      <c r="E118" s="5" t="s">
        <v>451</v>
      </c>
      <c r="F118" s="5" t="s">
        <v>394</v>
      </c>
      <c r="G118" s="4" t="s">
        <v>30</v>
      </c>
      <c r="H118" s="4" t="s">
        <v>67</v>
      </c>
    </row>
    <row r="119" spans="1:8" s="4" customFormat="1" ht="13.5" customHeight="1" x14ac:dyDescent="0.25">
      <c r="A119" s="4" t="s">
        <v>205</v>
      </c>
      <c r="B119" s="5" t="s">
        <v>331</v>
      </c>
      <c r="C119" s="5" t="s">
        <v>338</v>
      </c>
      <c r="D119" s="5" t="s">
        <v>576</v>
      </c>
      <c r="E119" s="5"/>
      <c r="F119" s="5" t="s">
        <v>394</v>
      </c>
      <c r="G119" s="4" t="s">
        <v>30</v>
      </c>
      <c r="H119" s="4" t="s">
        <v>67</v>
      </c>
    </row>
    <row r="120" spans="1:8" s="4" customFormat="1" ht="13.5" customHeight="1" x14ac:dyDescent="0.25">
      <c r="A120" s="4" t="s">
        <v>205</v>
      </c>
      <c r="B120" s="5" t="s">
        <v>331</v>
      </c>
      <c r="C120" s="5" t="s">
        <v>338</v>
      </c>
      <c r="D120" s="5" t="s">
        <v>33</v>
      </c>
      <c r="E120" s="5"/>
      <c r="F120" s="4" t="s">
        <v>108</v>
      </c>
      <c r="G120" s="4" t="s">
        <v>30</v>
      </c>
      <c r="H120" s="4" t="s">
        <v>67</v>
      </c>
    </row>
    <row r="121" spans="1:8" s="4" customFormat="1" ht="13.5" customHeight="1" x14ac:dyDescent="0.25">
      <c r="A121" s="5" t="s">
        <v>384</v>
      </c>
      <c r="B121" s="5" t="s">
        <v>344</v>
      </c>
      <c r="C121" s="5" t="s">
        <v>345</v>
      </c>
      <c r="D121" s="5" t="s">
        <v>33</v>
      </c>
      <c r="E121" s="5" t="s">
        <v>456</v>
      </c>
      <c r="F121" s="4" t="s">
        <v>348</v>
      </c>
      <c r="G121" s="4" t="s">
        <v>33</v>
      </c>
      <c r="H121" s="4" t="s">
        <v>30</v>
      </c>
    </row>
    <row r="122" spans="1:8" s="4" customFormat="1" ht="13.5" customHeight="1" x14ac:dyDescent="0.25">
      <c r="A122" s="5" t="s">
        <v>384</v>
      </c>
      <c r="B122" s="5" t="s">
        <v>344</v>
      </c>
      <c r="C122" s="5" t="s">
        <v>345</v>
      </c>
      <c r="D122" s="5" t="s">
        <v>33</v>
      </c>
      <c r="E122" s="5" t="s">
        <v>457</v>
      </c>
      <c r="F122" s="4" t="s">
        <v>348</v>
      </c>
      <c r="G122" s="4" t="s">
        <v>33</v>
      </c>
      <c r="H122" s="4" t="s">
        <v>30</v>
      </c>
    </row>
    <row r="123" spans="1:8" s="4" customFormat="1" ht="13.5" customHeight="1" x14ac:dyDescent="0.25">
      <c r="A123" s="5" t="s">
        <v>384</v>
      </c>
      <c r="B123" s="5" t="s">
        <v>344</v>
      </c>
      <c r="C123" s="5" t="s">
        <v>350</v>
      </c>
      <c r="D123" s="5" t="s">
        <v>352</v>
      </c>
      <c r="E123" s="5" t="s">
        <v>458</v>
      </c>
      <c r="F123" s="4" t="s">
        <v>348</v>
      </c>
      <c r="G123" s="4" t="s">
        <v>33</v>
      </c>
      <c r="H123" s="4" t="s">
        <v>30</v>
      </c>
    </row>
    <row r="124" spans="1:8" s="4" customFormat="1" ht="13.5" customHeight="1" x14ac:dyDescent="0.25">
      <c r="A124" s="5" t="s">
        <v>384</v>
      </c>
      <c r="B124" s="5" t="s">
        <v>344</v>
      </c>
      <c r="C124" s="5" t="s">
        <v>354</v>
      </c>
      <c r="D124" s="5" t="s">
        <v>33</v>
      </c>
      <c r="E124" s="5" t="s">
        <v>459</v>
      </c>
      <c r="F124" s="4" t="s">
        <v>348</v>
      </c>
      <c r="G124" s="4" t="s">
        <v>33</v>
      </c>
      <c r="H124" s="4" t="s">
        <v>30</v>
      </c>
    </row>
    <row r="125" spans="1:8" s="4" customFormat="1" ht="13.5" customHeight="1" x14ac:dyDescent="0.25">
      <c r="A125" s="5" t="s">
        <v>384</v>
      </c>
      <c r="B125" s="5" t="s">
        <v>344</v>
      </c>
      <c r="C125" s="5" t="s">
        <v>357</v>
      </c>
      <c r="D125" s="5" t="s">
        <v>33</v>
      </c>
      <c r="E125" s="5" t="s">
        <v>395</v>
      </c>
      <c r="F125" s="4" t="s">
        <v>29</v>
      </c>
      <c r="G125" s="4" t="s">
        <v>30</v>
      </c>
      <c r="H125" s="4" t="s">
        <v>30</v>
      </c>
    </row>
    <row r="126" spans="1:8" s="4" customFormat="1" ht="13.5" customHeight="1" x14ac:dyDescent="0.25">
      <c r="A126" s="4" t="s">
        <v>359</v>
      </c>
      <c r="B126" s="5" t="s">
        <v>360</v>
      </c>
      <c r="C126" s="5" t="s">
        <v>380</v>
      </c>
      <c r="D126" s="5" t="s">
        <v>361</v>
      </c>
      <c r="E126" s="5" t="s">
        <v>460</v>
      </c>
      <c r="F126" s="4" t="s">
        <v>348</v>
      </c>
      <c r="G126" s="4" t="s">
        <v>33</v>
      </c>
      <c r="H126" s="4" t="s">
        <v>30</v>
      </c>
    </row>
    <row r="212" spans="1:4" ht="13.5" customHeight="1" x14ac:dyDescent="0.25">
      <c r="A212" t="s">
        <v>33</v>
      </c>
      <c r="B212"/>
      <c r="C212"/>
      <c r="D212"/>
    </row>
    <row r="213" spans="1:4" ht="13.5" customHeight="1" x14ac:dyDescent="0.25">
      <c r="A213" t="s">
        <v>33</v>
      </c>
      <c r="B213"/>
      <c r="C213"/>
      <c r="D2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workbookViewId="0">
      <selection activeCell="A6" sqref="A6:H126"/>
    </sheetView>
  </sheetViews>
  <sheetFormatPr defaultColWidth="11.5703125" defaultRowHeight="13.5" customHeight="1" x14ac:dyDescent="0.25"/>
  <cols>
    <col min="2" max="5" width="11.5703125" style="2"/>
  </cols>
  <sheetData>
    <row r="1" spans="1:8" ht="13.5" customHeight="1" x14ac:dyDescent="0.25">
      <c r="A1" s="1" t="s">
        <v>364</v>
      </c>
      <c r="B1" s="2" t="s">
        <v>367</v>
      </c>
    </row>
    <row r="2" spans="1:8" ht="13.5" customHeight="1" x14ac:dyDescent="0.25">
      <c r="A2" s="1" t="s">
        <v>365</v>
      </c>
      <c r="B2" s="2" t="s">
        <v>368</v>
      </c>
      <c r="C2" s="9"/>
    </row>
    <row r="3" spans="1:8" ht="13.5" customHeight="1" x14ac:dyDescent="0.25">
      <c r="A3" s="1" t="s">
        <v>366</v>
      </c>
      <c r="B3" s="2" t="s">
        <v>369</v>
      </c>
      <c r="C3" s="9"/>
    </row>
    <row r="4" spans="1:8" s="7" customFormat="1" ht="13.5" customHeight="1" x14ac:dyDescent="0.25">
      <c r="B4" s="8"/>
      <c r="C4" s="8"/>
      <c r="D4" s="8"/>
      <c r="E4" s="8"/>
    </row>
    <row r="5" spans="1:8" ht="13.5" customHeight="1" x14ac:dyDescent="0.25">
      <c r="A5" s="1" t="s">
        <v>4</v>
      </c>
      <c r="B5" s="3" t="s">
        <v>5</v>
      </c>
      <c r="C5" s="3" t="s">
        <v>370</v>
      </c>
      <c r="D5" s="3" t="s">
        <v>372</v>
      </c>
      <c r="E5" s="3" t="s">
        <v>374</v>
      </c>
      <c r="F5" s="1" t="s">
        <v>391</v>
      </c>
      <c r="G5" s="1" t="s">
        <v>377</v>
      </c>
      <c r="H5" s="1" t="s">
        <v>378</v>
      </c>
    </row>
    <row r="6" spans="1:8" s="4" customFormat="1" ht="13.5" customHeight="1" x14ac:dyDescent="0.25">
      <c r="A6" s="4" t="s">
        <v>23</v>
      </c>
      <c r="B6" s="5" t="s">
        <v>24</v>
      </c>
      <c r="C6" s="5" t="s">
        <v>542</v>
      </c>
      <c r="D6" s="5" t="s">
        <v>33</v>
      </c>
      <c r="E6" s="5" t="s">
        <v>395</v>
      </c>
      <c r="F6" s="4" t="s">
        <v>29</v>
      </c>
      <c r="G6" s="4" t="s">
        <v>30</v>
      </c>
      <c r="H6" s="4" t="s">
        <v>30</v>
      </c>
    </row>
    <row r="7" spans="1:8" s="4" customFormat="1" ht="13.5" customHeight="1" x14ac:dyDescent="0.25">
      <c r="A7" s="4" t="s">
        <v>23</v>
      </c>
      <c r="B7" s="5" t="s">
        <v>24</v>
      </c>
      <c r="C7" s="5" t="s">
        <v>31</v>
      </c>
      <c r="D7" s="5" t="s">
        <v>33</v>
      </c>
      <c r="E7" s="5" t="s">
        <v>396</v>
      </c>
      <c r="F7" s="4" t="s">
        <v>29</v>
      </c>
      <c r="G7" s="4" t="s">
        <v>30</v>
      </c>
      <c r="H7" s="4" t="s">
        <v>30</v>
      </c>
    </row>
    <row r="8" spans="1:8" s="4" customFormat="1" ht="13.5" customHeight="1" x14ac:dyDescent="0.25">
      <c r="A8" s="4" t="s">
        <v>23</v>
      </c>
      <c r="B8" s="5" t="s">
        <v>35</v>
      </c>
      <c r="C8" s="5" t="s">
        <v>36</v>
      </c>
      <c r="D8" s="5" t="s">
        <v>33</v>
      </c>
      <c r="E8" s="5" t="s">
        <v>397</v>
      </c>
      <c r="F8" s="4" t="s">
        <v>41</v>
      </c>
      <c r="G8" s="4" t="s">
        <v>33</v>
      </c>
      <c r="H8" s="4" t="s">
        <v>30</v>
      </c>
    </row>
    <row r="9" spans="1:8" s="4" customFormat="1" ht="13.5" customHeight="1" x14ac:dyDescent="0.25">
      <c r="A9" s="4" t="s">
        <v>23</v>
      </c>
      <c r="B9" s="5" t="s">
        <v>35</v>
      </c>
      <c r="C9" s="5" t="s">
        <v>36</v>
      </c>
      <c r="D9" s="5" t="s">
        <v>33</v>
      </c>
      <c r="E9" s="5" t="s">
        <v>398</v>
      </c>
      <c r="F9" s="4" t="s">
        <v>41</v>
      </c>
      <c r="G9" s="4" t="s">
        <v>33</v>
      </c>
      <c r="H9" s="4" t="s">
        <v>30</v>
      </c>
    </row>
    <row r="10" spans="1:8" s="4" customFormat="1" ht="13.5" customHeight="1" x14ac:dyDescent="0.25">
      <c r="A10" s="4" t="s">
        <v>23</v>
      </c>
      <c r="B10" s="5" t="s">
        <v>35</v>
      </c>
      <c r="C10" s="5" t="s">
        <v>36</v>
      </c>
      <c r="D10" s="5" t="s">
        <v>33</v>
      </c>
      <c r="E10" s="5"/>
      <c r="F10" s="4" t="s">
        <v>39</v>
      </c>
      <c r="G10" s="4" t="s">
        <v>33</v>
      </c>
      <c r="H10" s="4" t="s">
        <v>30</v>
      </c>
    </row>
    <row r="11" spans="1:8" s="4" customFormat="1" ht="13.5" customHeight="1" x14ac:dyDescent="0.25">
      <c r="A11" s="4" t="s">
        <v>23</v>
      </c>
      <c r="B11" s="5" t="s">
        <v>35</v>
      </c>
      <c r="C11" s="5" t="s">
        <v>43</v>
      </c>
      <c r="D11" s="5" t="s">
        <v>33</v>
      </c>
      <c r="E11" s="5" t="s">
        <v>399</v>
      </c>
      <c r="F11" s="4" t="s">
        <v>29</v>
      </c>
      <c r="G11" s="4" t="s">
        <v>30</v>
      </c>
      <c r="H11" s="4" t="s">
        <v>30</v>
      </c>
    </row>
    <row r="12" spans="1:8" s="4" customFormat="1" ht="13.5" customHeight="1" x14ac:dyDescent="0.25">
      <c r="A12" s="4" t="s">
        <v>23</v>
      </c>
      <c r="B12" s="5" t="s">
        <v>35</v>
      </c>
      <c r="C12" s="5" t="s">
        <v>46</v>
      </c>
      <c r="D12" s="5" t="s">
        <v>33</v>
      </c>
      <c r="E12" s="5" t="s">
        <v>400</v>
      </c>
      <c r="F12" s="4" t="s">
        <v>29</v>
      </c>
      <c r="G12" s="4" t="s">
        <v>30</v>
      </c>
      <c r="H12" s="4" t="s">
        <v>30</v>
      </c>
    </row>
    <row r="13" spans="1:8" s="4" customFormat="1" ht="13.5" customHeight="1" x14ac:dyDescent="0.25">
      <c r="A13" s="4" t="s">
        <v>23</v>
      </c>
      <c r="B13" s="5" t="s">
        <v>35</v>
      </c>
      <c r="C13" s="5" t="s">
        <v>46</v>
      </c>
      <c r="D13" s="5" t="s">
        <v>33</v>
      </c>
      <c r="E13" s="5"/>
      <c r="F13" s="4" t="s">
        <v>39</v>
      </c>
      <c r="G13" s="4" t="s">
        <v>33</v>
      </c>
      <c r="H13" s="4" t="s">
        <v>30</v>
      </c>
    </row>
    <row r="14" spans="1:8" s="4" customFormat="1" ht="13.5" customHeight="1" x14ac:dyDescent="0.25">
      <c r="A14" s="4" t="s">
        <v>23</v>
      </c>
      <c r="B14" s="5" t="s">
        <v>35</v>
      </c>
      <c r="C14" s="5" t="s">
        <v>49</v>
      </c>
      <c r="D14" s="5" t="s">
        <v>33</v>
      </c>
      <c r="E14" s="5" t="s">
        <v>401</v>
      </c>
      <c r="F14" s="4" t="s">
        <v>29</v>
      </c>
      <c r="G14" s="4" t="s">
        <v>30</v>
      </c>
      <c r="H14" s="4" t="s">
        <v>30</v>
      </c>
    </row>
    <row r="15" spans="1:8" s="4" customFormat="1" ht="13.5" customHeight="1" x14ac:dyDescent="0.25">
      <c r="A15" s="4" t="s">
        <v>23</v>
      </c>
      <c r="B15" s="5" t="s">
        <v>35</v>
      </c>
      <c r="C15" s="5" t="s">
        <v>49</v>
      </c>
      <c r="D15" s="5" t="s">
        <v>33</v>
      </c>
      <c r="E15" s="5" t="s">
        <v>402</v>
      </c>
      <c r="F15" s="4" t="s">
        <v>41</v>
      </c>
      <c r="G15" s="4" t="s">
        <v>33</v>
      </c>
      <c r="H15" s="4" t="s">
        <v>30</v>
      </c>
    </row>
    <row r="16" spans="1:8" s="4" customFormat="1" ht="13.5" customHeight="1" x14ac:dyDescent="0.25">
      <c r="A16" s="4" t="s">
        <v>23</v>
      </c>
      <c r="B16" s="5" t="s">
        <v>52</v>
      </c>
      <c r="C16" s="5" t="s">
        <v>53</v>
      </c>
      <c r="D16" s="5" t="s">
        <v>33</v>
      </c>
      <c r="E16" s="5" t="s">
        <v>403</v>
      </c>
      <c r="F16" s="4" t="s">
        <v>29</v>
      </c>
      <c r="G16" s="4" t="s">
        <v>30</v>
      </c>
      <c r="H16" s="4" t="s">
        <v>30</v>
      </c>
    </row>
    <row r="17" spans="1:8" s="4" customFormat="1" ht="13.5" customHeight="1" x14ac:dyDescent="0.25">
      <c r="A17" s="4" t="s">
        <v>23</v>
      </c>
      <c r="B17" s="5" t="s">
        <v>52</v>
      </c>
      <c r="C17" s="5" t="s">
        <v>56</v>
      </c>
      <c r="D17" s="5" t="s">
        <v>33</v>
      </c>
      <c r="E17" s="5" t="s">
        <v>404</v>
      </c>
      <c r="F17" s="4" t="s">
        <v>29</v>
      </c>
      <c r="G17" s="4" t="s">
        <v>30</v>
      </c>
      <c r="H17" s="4" t="s">
        <v>30</v>
      </c>
    </row>
    <row r="18" spans="1:8" s="4" customFormat="1" ht="13.5" customHeight="1" x14ac:dyDescent="0.25">
      <c r="A18" s="4" t="s">
        <v>58</v>
      </c>
      <c r="B18" s="5" t="s">
        <v>59</v>
      </c>
      <c r="C18" s="5" t="s">
        <v>60</v>
      </c>
      <c r="D18" s="5" t="s">
        <v>62</v>
      </c>
      <c r="E18" s="5" t="s">
        <v>395</v>
      </c>
      <c r="F18" s="4" t="s">
        <v>29</v>
      </c>
      <c r="G18" s="4" t="s">
        <v>30</v>
      </c>
      <c r="H18" s="4" t="s">
        <v>30</v>
      </c>
    </row>
    <row r="19" spans="1:8" s="4" customFormat="1" ht="13.5" customHeight="1" x14ac:dyDescent="0.25">
      <c r="A19" s="4" t="s">
        <v>58</v>
      </c>
      <c r="B19" s="5" t="s">
        <v>59</v>
      </c>
      <c r="C19" s="5" t="s">
        <v>63</v>
      </c>
      <c r="D19" s="5" t="s">
        <v>33</v>
      </c>
      <c r="E19" s="5" t="s">
        <v>405</v>
      </c>
      <c r="F19" s="4" t="s">
        <v>66</v>
      </c>
      <c r="G19" s="4" t="s">
        <v>30</v>
      </c>
      <c r="H19" s="4" t="s">
        <v>67</v>
      </c>
    </row>
    <row r="20" spans="1:8" s="4" customFormat="1" ht="13.5" customHeight="1" x14ac:dyDescent="0.25">
      <c r="A20" s="4" t="s">
        <v>58</v>
      </c>
      <c r="B20" s="5" t="s">
        <v>59</v>
      </c>
      <c r="C20" s="5" t="s">
        <v>68</v>
      </c>
      <c r="D20" s="5" t="s">
        <v>69</v>
      </c>
      <c r="E20" s="5" t="s">
        <v>461</v>
      </c>
      <c r="F20" s="4" t="s">
        <v>66</v>
      </c>
      <c r="G20" s="4" t="s">
        <v>30</v>
      </c>
      <c r="H20" s="4" t="s">
        <v>67</v>
      </c>
    </row>
    <row r="21" spans="1:8" s="4" customFormat="1" ht="13.5" customHeight="1" x14ac:dyDescent="0.25">
      <c r="A21" s="4" t="s">
        <v>58</v>
      </c>
      <c r="B21" s="5" t="s">
        <v>59</v>
      </c>
      <c r="C21" s="5" t="s">
        <v>73</v>
      </c>
      <c r="D21" s="5" t="s">
        <v>74</v>
      </c>
      <c r="E21" s="5" t="s">
        <v>407</v>
      </c>
      <c r="F21" s="4" t="s">
        <v>66</v>
      </c>
      <c r="G21" s="4" t="s">
        <v>30</v>
      </c>
      <c r="H21" s="4" t="s">
        <v>67</v>
      </c>
    </row>
    <row r="22" spans="1:8" s="4" customFormat="1" ht="13.5" customHeight="1" x14ac:dyDescent="0.25">
      <c r="A22" s="4" t="s">
        <v>58</v>
      </c>
      <c r="B22" s="5" t="s">
        <v>76</v>
      </c>
      <c r="C22" s="5" t="s">
        <v>77</v>
      </c>
      <c r="D22" s="5" t="s">
        <v>385</v>
      </c>
      <c r="E22" s="5"/>
      <c r="F22" s="4" t="s">
        <v>66</v>
      </c>
      <c r="G22" s="4" t="s">
        <v>30</v>
      </c>
      <c r="H22" s="4" t="s">
        <v>67</v>
      </c>
    </row>
    <row r="23" spans="1:8" s="4" customFormat="1" ht="13.5" customHeight="1" x14ac:dyDescent="0.25">
      <c r="A23" s="4" t="s">
        <v>58</v>
      </c>
      <c r="B23" s="5" t="s">
        <v>76</v>
      </c>
      <c r="C23" s="5" t="s">
        <v>77</v>
      </c>
      <c r="D23" s="5" t="s">
        <v>388</v>
      </c>
      <c r="E23" s="5"/>
      <c r="F23" s="4" t="s">
        <v>66</v>
      </c>
      <c r="G23" s="4" t="s">
        <v>30</v>
      </c>
      <c r="H23" s="4" t="s">
        <v>67</v>
      </c>
    </row>
    <row r="24" spans="1:8" s="4" customFormat="1" ht="13.5" customHeight="1" x14ac:dyDescent="0.25">
      <c r="A24" s="4" t="s">
        <v>58</v>
      </c>
      <c r="B24" s="5" t="s">
        <v>76</v>
      </c>
      <c r="C24" s="5" t="s">
        <v>81</v>
      </c>
      <c r="D24" s="5" t="s">
        <v>83</v>
      </c>
      <c r="E24" s="5" t="s">
        <v>408</v>
      </c>
      <c r="F24" s="4" t="s">
        <v>66</v>
      </c>
      <c r="G24" s="4" t="s">
        <v>30</v>
      </c>
      <c r="H24" s="4" t="s">
        <v>67</v>
      </c>
    </row>
    <row r="25" spans="1:8" s="4" customFormat="1" ht="13.5" customHeight="1" x14ac:dyDescent="0.25">
      <c r="A25" s="4" t="s">
        <v>58</v>
      </c>
      <c r="B25" s="5" t="s">
        <v>76</v>
      </c>
      <c r="C25" s="5" t="s">
        <v>85</v>
      </c>
      <c r="D25" s="5" t="s">
        <v>87</v>
      </c>
      <c r="E25" s="5" t="s">
        <v>462</v>
      </c>
      <c r="F25" s="4" t="s">
        <v>66</v>
      </c>
      <c r="G25" s="4" t="s">
        <v>30</v>
      </c>
      <c r="H25" s="4" t="s">
        <v>67</v>
      </c>
    </row>
    <row r="26" spans="1:8" s="4" customFormat="1" ht="13.5" customHeight="1" x14ac:dyDescent="0.25">
      <c r="A26" s="4" t="s">
        <v>58</v>
      </c>
      <c r="B26" s="5" t="s">
        <v>76</v>
      </c>
      <c r="C26" s="5" t="s">
        <v>90</v>
      </c>
      <c r="D26" s="5" t="s">
        <v>92</v>
      </c>
      <c r="E26" s="5" t="s">
        <v>504</v>
      </c>
      <c r="F26" s="5" t="s">
        <v>392</v>
      </c>
      <c r="G26" s="4" t="s">
        <v>30</v>
      </c>
      <c r="H26" s="4" t="s">
        <v>67</v>
      </c>
    </row>
    <row r="27" spans="1:8" s="4" customFormat="1" ht="13.5" customHeight="1" x14ac:dyDescent="0.25">
      <c r="A27" s="4" t="s">
        <v>58</v>
      </c>
      <c r="B27" s="5" t="s">
        <v>76</v>
      </c>
      <c r="C27" s="5" t="s">
        <v>97</v>
      </c>
      <c r="D27" s="5" t="s">
        <v>386</v>
      </c>
      <c r="E27" s="5" t="s">
        <v>578</v>
      </c>
      <c r="F27" s="5" t="s">
        <v>580</v>
      </c>
      <c r="G27" s="4" t="s">
        <v>30</v>
      </c>
      <c r="H27" s="4" t="s">
        <v>67</v>
      </c>
    </row>
    <row r="28" spans="1:8" s="4" customFormat="1" ht="13.5" customHeight="1" x14ac:dyDescent="0.25">
      <c r="A28" s="4" t="s">
        <v>58</v>
      </c>
      <c r="B28" s="5" t="s">
        <v>76</v>
      </c>
      <c r="C28" s="5" t="s">
        <v>97</v>
      </c>
      <c r="D28" s="5" t="s">
        <v>386</v>
      </c>
      <c r="E28" s="5"/>
      <c r="F28" s="5" t="s">
        <v>96</v>
      </c>
      <c r="G28" s="4" t="s">
        <v>30</v>
      </c>
    </row>
    <row r="29" spans="1:8" s="4" customFormat="1" ht="13.5" customHeight="1" x14ac:dyDescent="0.25">
      <c r="A29" s="4" t="s">
        <v>58</v>
      </c>
      <c r="B29" s="5" t="s">
        <v>76</v>
      </c>
      <c r="C29" s="5" t="s">
        <v>103</v>
      </c>
      <c r="D29" s="5" t="s">
        <v>33</v>
      </c>
      <c r="E29" s="5" t="s">
        <v>463</v>
      </c>
      <c r="F29" s="4" t="s">
        <v>108</v>
      </c>
      <c r="G29" s="4" t="s">
        <v>30</v>
      </c>
      <c r="H29" s="4" t="s">
        <v>67</v>
      </c>
    </row>
    <row r="30" spans="1:8" s="4" customFormat="1" ht="13.5" customHeight="1" x14ac:dyDescent="0.25">
      <c r="A30" s="4" t="s">
        <v>58</v>
      </c>
      <c r="B30" s="5" t="s">
        <v>76</v>
      </c>
      <c r="C30" s="5" t="s">
        <v>109</v>
      </c>
      <c r="D30" s="5" t="s">
        <v>33</v>
      </c>
      <c r="E30" s="5" t="s">
        <v>412</v>
      </c>
      <c r="F30" s="4" t="s">
        <v>29</v>
      </c>
      <c r="G30" s="4" t="s">
        <v>30</v>
      </c>
      <c r="H30" s="4" t="s">
        <v>30</v>
      </c>
    </row>
    <row r="31" spans="1:8" s="4" customFormat="1" ht="13.5" customHeight="1" x14ac:dyDescent="0.25">
      <c r="A31" s="4" t="s">
        <v>58</v>
      </c>
      <c r="B31" s="5" t="s">
        <v>76</v>
      </c>
      <c r="C31" s="5" t="s">
        <v>111</v>
      </c>
      <c r="D31" s="5" t="s">
        <v>33</v>
      </c>
      <c r="E31" s="5" t="s">
        <v>413</v>
      </c>
      <c r="F31" s="4" t="s">
        <v>29</v>
      </c>
      <c r="G31" s="4" t="s">
        <v>30</v>
      </c>
      <c r="H31" s="4" t="s">
        <v>30</v>
      </c>
    </row>
    <row r="32" spans="1:8" s="4" customFormat="1" ht="13.5" customHeight="1" x14ac:dyDescent="0.25">
      <c r="A32" s="4" t="s">
        <v>58</v>
      </c>
      <c r="B32" s="5" t="s">
        <v>76</v>
      </c>
      <c r="C32" s="5" t="s">
        <v>113</v>
      </c>
      <c r="E32" s="5"/>
      <c r="F32" s="4" t="s">
        <v>66</v>
      </c>
      <c r="G32" s="4" t="s">
        <v>30</v>
      </c>
      <c r="H32" s="4" t="s">
        <v>67</v>
      </c>
    </row>
    <row r="33" spans="1:8" s="4" customFormat="1" ht="13.5" customHeight="1" x14ac:dyDescent="0.25">
      <c r="A33" s="4" t="s">
        <v>58</v>
      </c>
      <c r="B33" s="5" t="s">
        <v>76</v>
      </c>
      <c r="C33" s="5" t="s">
        <v>113</v>
      </c>
      <c r="D33" s="5" t="s">
        <v>387</v>
      </c>
      <c r="E33" s="5" t="s">
        <v>464</v>
      </c>
      <c r="F33" s="4" t="s">
        <v>66</v>
      </c>
      <c r="G33" s="4" t="s">
        <v>30</v>
      </c>
      <c r="H33" s="4" t="s">
        <v>67</v>
      </c>
    </row>
    <row r="34" spans="1:8" s="4" customFormat="1" ht="13.5" customHeight="1" x14ac:dyDescent="0.25">
      <c r="A34" s="4" t="s">
        <v>58</v>
      </c>
      <c r="B34" s="5" t="s">
        <v>76</v>
      </c>
      <c r="C34" s="5" t="s">
        <v>118</v>
      </c>
      <c r="D34" s="5" t="s">
        <v>69</v>
      </c>
      <c r="E34" s="5" t="s">
        <v>461</v>
      </c>
      <c r="F34" s="4" t="s">
        <v>66</v>
      </c>
      <c r="G34" s="4" t="s">
        <v>30</v>
      </c>
      <c r="H34" s="4" t="s">
        <v>67</v>
      </c>
    </row>
    <row r="35" spans="1:8" s="4" customFormat="1" ht="13.5" customHeight="1" x14ac:dyDescent="0.25">
      <c r="A35" s="4" t="s">
        <v>119</v>
      </c>
      <c r="B35" s="4" t="s">
        <v>119</v>
      </c>
      <c r="C35" s="5" t="s">
        <v>120</v>
      </c>
      <c r="D35" s="5" t="s">
        <v>122</v>
      </c>
      <c r="E35" s="5" t="s">
        <v>395</v>
      </c>
      <c r="F35" s="4" t="s">
        <v>29</v>
      </c>
      <c r="G35" s="4" t="s">
        <v>30</v>
      </c>
      <c r="H35" s="4" t="s">
        <v>30</v>
      </c>
    </row>
    <row r="36" spans="1:8" s="4" customFormat="1" ht="13.5" customHeight="1" x14ac:dyDescent="0.25">
      <c r="A36" s="4" t="s">
        <v>119</v>
      </c>
      <c r="B36" s="4" t="s">
        <v>119</v>
      </c>
      <c r="C36" s="5" t="s">
        <v>123</v>
      </c>
      <c r="D36" s="5" t="s">
        <v>125</v>
      </c>
      <c r="E36" s="5" t="s">
        <v>415</v>
      </c>
      <c r="F36" s="4" t="s">
        <v>66</v>
      </c>
      <c r="G36" s="4" t="s">
        <v>30</v>
      </c>
      <c r="H36" s="4" t="s">
        <v>67</v>
      </c>
    </row>
    <row r="37" spans="1:8" s="4" customFormat="1" ht="13.5" customHeight="1" x14ac:dyDescent="0.25">
      <c r="A37" s="4" t="s">
        <v>119</v>
      </c>
      <c r="B37" s="4" t="s">
        <v>119</v>
      </c>
      <c r="C37" s="5" t="s">
        <v>123</v>
      </c>
      <c r="D37" s="5" t="s">
        <v>125</v>
      </c>
      <c r="E37" s="5" t="s">
        <v>416</v>
      </c>
      <c r="F37" s="4" t="s">
        <v>66</v>
      </c>
      <c r="G37" s="4" t="s">
        <v>30</v>
      </c>
      <c r="H37" s="4" t="s">
        <v>67</v>
      </c>
    </row>
    <row r="38" spans="1:8" s="4" customFormat="1" ht="13.5" customHeight="1" x14ac:dyDescent="0.25">
      <c r="A38" s="4" t="s">
        <v>119</v>
      </c>
      <c r="B38" s="4" t="s">
        <v>119</v>
      </c>
      <c r="C38" s="5" t="s">
        <v>128</v>
      </c>
      <c r="D38" s="5" t="s">
        <v>389</v>
      </c>
      <c r="E38" s="5"/>
      <c r="F38" s="4" t="s">
        <v>96</v>
      </c>
      <c r="G38" s="4" t="s">
        <v>30</v>
      </c>
      <c r="H38" s="4" t="s">
        <v>33</v>
      </c>
    </row>
    <row r="39" spans="1:8" s="4" customFormat="1" ht="13.5" customHeight="1" x14ac:dyDescent="0.25">
      <c r="A39" s="4" t="s">
        <v>119</v>
      </c>
      <c r="B39" s="4" t="s">
        <v>119</v>
      </c>
      <c r="C39" s="5" t="s">
        <v>128</v>
      </c>
      <c r="D39" s="5" t="s">
        <v>581</v>
      </c>
      <c r="E39" s="5"/>
      <c r="F39" s="4" t="s">
        <v>96</v>
      </c>
      <c r="G39" s="4" t="s">
        <v>30</v>
      </c>
      <c r="H39" s="4" t="s">
        <v>33</v>
      </c>
    </row>
    <row r="40" spans="1:8" s="4" customFormat="1" ht="13.5" customHeight="1" x14ac:dyDescent="0.25">
      <c r="A40" s="4" t="s">
        <v>119</v>
      </c>
      <c r="B40" s="4" t="s">
        <v>119</v>
      </c>
      <c r="C40" s="5" t="s">
        <v>133</v>
      </c>
      <c r="D40" s="5" t="s">
        <v>33</v>
      </c>
      <c r="E40" s="5" t="s">
        <v>417</v>
      </c>
      <c r="F40" s="4" t="s">
        <v>66</v>
      </c>
      <c r="G40" s="4" t="s">
        <v>30</v>
      </c>
      <c r="H40" s="4" t="s">
        <v>67</v>
      </c>
    </row>
    <row r="41" spans="1:8" s="4" customFormat="1" ht="13.5" customHeight="1" x14ac:dyDescent="0.25">
      <c r="A41" s="4" t="s">
        <v>135</v>
      </c>
      <c r="B41" s="6" t="s">
        <v>390</v>
      </c>
      <c r="C41" s="5" t="s">
        <v>137</v>
      </c>
      <c r="D41" s="5" t="s">
        <v>33</v>
      </c>
      <c r="E41" s="5" t="s">
        <v>418</v>
      </c>
      <c r="F41" s="4" t="s">
        <v>66</v>
      </c>
      <c r="G41" s="4" t="s">
        <v>30</v>
      </c>
      <c r="H41" s="4" t="s">
        <v>67</v>
      </c>
    </row>
    <row r="42" spans="1:8" s="4" customFormat="1" ht="13.5" customHeight="1" x14ac:dyDescent="0.25">
      <c r="A42" s="4" t="s">
        <v>135</v>
      </c>
      <c r="B42" s="6" t="s">
        <v>390</v>
      </c>
      <c r="C42" s="5" t="s">
        <v>139</v>
      </c>
      <c r="D42" s="5" t="s">
        <v>33</v>
      </c>
      <c r="E42" s="5" t="s">
        <v>419</v>
      </c>
      <c r="F42" s="4" t="s">
        <v>66</v>
      </c>
      <c r="G42" s="4" t="s">
        <v>30</v>
      </c>
      <c r="H42" s="4" t="s">
        <v>67</v>
      </c>
    </row>
    <row r="43" spans="1:8" s="4" customFormat="1" ht="13.5" customHeight="1" x14ac:dyDescent="0.25">
      <c r="A43" s="4" t="s">
        <v>135</v>
      </c>
      <c r="B43" s="6" t="s">
        <v>390</v>
      </c>
      <c r="C43" s="5" t="s">
        <v>141</v>
      </c>
      <c r="D43" s="5" t="s">
        <v>33</v>
      </c>
      <c r="E43" s="5" t="s">
        <v>420</v>
      </c>
      <c r="F43" s="4" t="s">
        <v>66</v>
      </c>
      <c r="G43" s="4" t="s">
        <v>30</v>
      </c>
      <c r="H43" s="4" t="s">
        <v>67</v>
      </c>
    </row>
    <row r="44" spans="1:8" s="4" customFormat="1" ht="13.5" customHeight="1" x14ac:dyDescent="0.25">
      <c r="A44" s="4" t="s">
        <v>135</v>
      </c>
      <c r="B44" s="5" t="s">
        <v>143</v>
      </c>
      <c r="C44" s="5" t="s">
        <v>144</v>
      </c>
      <c r="D44" s="5" t="s">
        <v>146</v>
      </c>
      <c r="E44" s="5" t="s">
        <v>395</v>
      </c>
      <c r="F44" s="4" t="s">
        <v>29</v>
      </c>
      <c r="G44" s="4" t="s">
        <v>30</v>
      </c>
      <c r="H44" s="4" t="s">
        <v>30</v>
      </c>
    </row>
    <row r="45" spans="1:8" s="4" customFormat="1" ht="13.5" customHeight="1" x14ac:dyDescent="0.25">
      <c r="A45" s="4" t="s">
        <v>135</v>
      </c>
      <c r="B45" s="5" t="s">
        <v>143</v>
      </c>
      <c r="C45" s="5" t="s">
        <v>147</v>
      </c>
      <c r="E45" s="5" t="s">
        <v>421</v>
      </c>
      <c r="F45" s="4" t="s">
        <v>66</v>
      </c>
      <c r="G45" s="4" t="s">
        <v>30</v>
      </c>
      <c r="H45" s="4" t="s">
        <v>67</v>
      </c>
    </row>
    <row r="46" spans="1:8" s="4" customFormat="1" ht="13.5" customHeight="1" x14ac:dyDescent="0.25">
      <c r="A46" s="4" t="s">
        <v>135</v>
      </c>
      <c r="B46" s="5" t="s">
        <v>143</v>
      </c>
      <c r="C46" s="5" t="s">
        <v>147</v>
      </c>
      <c r="D46" s="5" t="s">
        <v>587</v>
      </c>
      <c r="E46" s="5" t="s">
        <v>422</v>
      </c>
      <c r="F46" s="4" t="s">
        <v>66</v>
      </c>
      <c r="G46" s="4" t="s">
        <v>30</v>
      </c>
      <c r="H46" s="4" t="s">
        <v>67</v>
      </c>
    </row>
    <row r="47" spans="1:8" s="4" customFormat="1" ht="13.5" customHeight="1" x14ac:dyDescent="0.25">
      <c r="A47" s="4" t="s">
        <v>135</v>
      </c>
      <c r="B47" s="5" t="s">
        <v>143</v>
      </c>
      <c r="C47" s="5" t="s">
        <v>152</v>
      </c>
      <c r="D47" s="5"/>
      <c r="E47" s="5" t="s">
        <v>423</v>
      </c>
      <c r="F47" s="4" t="s">
        <v>156</v>
      </c>
      <c r="G47" s="4" t="s">
        <v>30</v>
      </c>
      <c r="H47" s="4" t="s">
        <v>67</v>
      </c>
    </row>
    <row r="48" spans="1:8" s="4" customFormat="1" ht="13.5" customHeight="1" x14ac:dyDescent="0.25">
      <c r="A48" s="4" t="s">
        <v>135</v>
      </c>
      <c r="B48" s="5" t="s">
        <v>143</v>
      </c>
      <c r="C48" s="5" t="s">
        <v>152</v>
      </c>
      <c r="D48" s="5" t="s">
        <v>543</v>
      </c>
      <c r="E48" s="5" t="s">
        <v>424</v>
      </c>
      <c r="F48" s="5" t="s">
        <v>393</v>
      </c>
      <c r="G48" s="4" t="s">
        <v>30</v>
      </c>
      <c r="H48" s="4" t="s">
        <v>67</v>
      </c>
    </row>
    <row r="49" spans="1:8" s="4" customFormat="1" ht="13.5" customHeight="1" x14ac:dyDescent="0.25">
      <c r="A49" s="4" t="s">
        <v>135</v>
      </c>
      <c r="B49" s="5" t="s">
        <v>143</v>
      </c>
      <c r="C49" s="5" t="s">
        <v>152</v>
      </c>
      <c r="D49" s="5" t="s">
        <v>544</v>
      </c>
      <c r="E49" s="5" t="s">
        <v>465</v>
      </c>
      <c r="F49" s="4" t="s">
        <v>156</v>
      </c>
      <c r="G49" s="4" t="s">
        <v>30</v>
      </c>
      <c r="H49" s="4" t="s">
        <v>67</v>
      </c>
    </row>
    <row r="50" spans="1:8" s="4" customFormat="1" ht="13.5" customHeight="1" x14ac:dyDescent="0.25">
      <c r="A50" s="4" t="s">
        <v>135</v>
      </c>
      <c r="B50" s="5" t="s">
        <v>143</v>
      </c>
      <c r="C50" s="5" t="s">
        <v>152</v>
      </c>
      <c r="D50" s="5" t="s">
        <v>545</v>
      </c>
      <c r="E50" s="5" t="s">
        <v>466</v>
      </c>
      <c r="F50" s="4" t="s">
        <v>156</v>
      </c>
      <c r="G50" s="4" t="s">
        <v>30</v>
      </c>
      <c r="H50" s="4" t="s">
        <v>67</v>
      </c>
    </row>
    <row r="51" spans="1:8" s="4" customFormat="1" ht="13.5" customHeight="1" x14ac:dyDescent="0.25">
      <c r="A51" s="4" t="s">
        <v>135</v>
      </c>
      <c r="B51" s="5" t="s">
        <v>143</v>
      </c>
      <c r="C51" s="5" t="s">
        <v>152</v>
      </c>
      <c r="D51" s="5" t="s">
        <v>546</v>
      </c>
      <c r="E51" s="5" t="s">
        <v>467</v>
      </c>
      <c r="F51" s="4" t="s">
        <v>156</v>
      </c>
      <c r="G51" s="4" t="s">
        <v>30</v>
      </c>
      <c r="H51" s="4" t="s">
        <v>67</v>
      </c>
    </row>
    <row r="52" spans="1:8" s="4" customFormat="1" ht="13.5" customHeight="1" x14ac:dyDescent="0.25">
      <c r="A52" s="4" t="s">
        <v>135</v>
      </c>
      <c r="B52" s="5" t="s">
        <v>143</v>
      </c>
      <c r="C52" s="5" t="s">
        <v>152</v>
      </c>
      <c r="D52" s="5" t="s">
        <v>547</v>
      </c>
      <c r="E52" s="5" t="s">
        <v>468</v>
      </c>
      <c r="F52" s="4" t="s">
        <v>156</v>
      </c>
      <c r="G52" s="4" t="s">
        <v>30</v>
      </c>
      <c r="H52" s="4" t="s">
        <v>67</v>
      </c>
    </row>
    <row r="53" spans="1:8" s="4" customFormat="1" ht="13.5" customHeight="1" x14ac:dyDescent="0.25">
      <c r="A53" s="4" t="s">
        <v>135</v>
      </c>
      <c r="B53" s="5" t="s">
        <v>143</v>
      </c>
      <c r="C53" s="5" t="s">
        <v>170</v>
      </c>
      <c r="D53" s="5"/>
      <c r="E53" s="5" t="s">
        <v>428</v>
      </c>
      <c r="F53" s="5" t="s">
        <v>393</v>
      </c>
      <c r="G53" s="4" t="s">
        <v>30</v>
      </c>
      <c r="H53" s="4" t="s">
        <v>67</v>
      </c>
    </row>
    <row r="54" spans="1:8" s="4" customFormat="1" ht="13.5" customHeight="1" x14ac:dyDescent="0.25">
      <c r="A54" s="4" t="s">
        <v>135</v>
      </c>
      <c r="B54" s="5" t="s">
        <v>143</v>
      </c>
      <c r="C54" s="5" t="s">
        <v>170</v>
      </c>
      <c r="D54" s="5" t="s">
        <v>549</v>
      </c>
    </row>
    <row r="55" spans="1:8" s="4" customFormat="1" ht="13.5" customHeight="1" x14ac:dyDescent="0.25">
      <c r="A55" s="4" t="s">
        <v>135</v>
      </c>
      <c r="B55" s="5" t="s">
        <v>143</v>
      </c>
      <c r="C55" s="5" t="s">
        <v>170</v>
      </c>
      <c r="D55" s="5" t="s">
        <v>550</v>
      </c>
      <c r="E55" s="5" t="s">
        <v>469</v>
      </c>
      <c r="F55" s="4" t="s">
        <v>156</v>
      </c>
      <c r="G55" s="4" t="s">
        <v>30</v>
      </c>
      <c r="H55" s="4" t="s">
        <v>67</v>
      </c>
    </row>
    <row r="56" spans="1:8" s="4" customFormat="1" ht="13.5" customHeight="1" x14ac:dyDescent="0.25">
      <c r="A56" s="4" t="s">
        <v>135</v>
      </c>
      <c r="B56" s="5" t="s">
        <v>143</v>
      </c>
      <c r="C56" s="5" t="s">
        <v>170</v>
      </c>
      <c r="D56" s="5" t="s">
        <v>548</v>
      </c>
      <c r="E56" s="5" t="s">
        <v>470</v>
      </c>
      <c r="F56" s="4" t="s">
        <v>156</v>
      </c>
      <c r="G56" s="4" t="s">
        <v>30</v>
      </c>
      <c r="H56" s="4" t="s">
        <v>67</v>
      </c>
    </row>
    <row r="57" spans="1:8" s="4" customFormat="1" ht="13.5" customHeight="1" x14ac:dyDescent="0.25">
      <c r="A57" s="4" t="s">
        <v>135</v>
      </c>
      <c r="B57" s="5" t="s">
        <v>179</v>
      </c>
      <c r="C57" s="5" t="s">
        <v>180</v>
      </c>
      <c r="D57" s="5" t="s">
        <v>551</v>
      </c>
      <c r="E57" s="5" t="s">
        <v>430</v>
      </c>
      <c r="F57" s="4" t="s">
        <v>156</v>
      </c>
      <c r="G57" s="4" t="s">
        <v>30</v>
      </c>
      <c r="H57" s="4" t="s">
        <v>67</v>
      </c>
    </row>
    <row r="58" spans="1:8" s="4" customFormat="1" ht="13.5" customHeight="1" x14ac:dyDescent="0.25">
      <c r="A58" s="4" t="s">
        <v>135</v>
      </c>
      <c r="B58" s="5" t="s">
        <v>179</v>
      </c>
      <c r="C58" s="5" t="s">
        <v>180</v>
      </c>
      <c r="D58" s="5" t="s">
        <v>552</v>
      </c>
      <c r="E58" s="5" t="s">
        <v>471</v>
      </c>
      <c r="F58" s="4" t="s">
        <v>156</v>
      </c>
      <c r="G58" s="4" t="s">
        <v>30</v>
      </c>
      <c r="H58" s="4" t="s">
        <v>67</v>
      </c>
    </row>
    <row r="59" spans="1:8" s="4" customFormat="1" ht="13.5" customHeight="1" x14ac:dyDescent="0.25">
      <c r="A59" s="4" t="s">
        <v>135</v>
      </c>
      <c r="B59" s="5" t="s">
        <v>179</v>
      </c>
      <c r="C59" s="5" t="s">
        <v>180</v>
      </c>
      <c r="D59" s="5" t="s">
        <v>553</v>
      </c>
      <c r="E59" s="5" t="s">
        <v>432</v>
      </c>
      <c r="F59" s="4" t="s">
        <v>156</v>
      </c>
      <c r="G59" s="4" t="s">
        <v>30</v>
      </c>
      <c r="H59" s="4" t="s">
        <v>67</v>
      </c>
    </row>
    <row r="60" spans="1:8" s="4" customFormat="1" ht="13.5" customHeight="1" x14ac:dyDescent="0.25">
      <c r="A60" s="4" t="s">
        <v>135</v>
      </c>
      <c r="B60" s="5" t="s">
        <v>179</v>
      </c>
      <c r="C60" s="5" t="s">
        <v>180</v>
      </c>
      <c r="D60" s="5"/>
      <c r="E60" s="5" t="s">
        <v>433</v>
      </c>
      <c r="F60" s="4" t="s">
        <v>156</v>
      </c>
      <c r="G60" s="4" t="s">
        <v>30</v>
      </c>
      <c r="H60" s="4" t="s">
        <v>67</v>
      </c>
    </row>
    <row r="61" spans="1:8" s="4" customFormat="1" ht="13.5" customHeight="1" x14ac:dyDescent="0.25">
      <c r="A61" s="4" t="s">
        <v>135</v>
      </c>
      <c r="B61" s="5" t="s">
        <v>179</v>
      </c>
      <c r="C61" s="5" t="s">
        <v>180</v>
      </c>
      <c r="D61" s="5" t="s">
        <v>554</v>
      </c>
      <c r="E61" s="5"/>
      <c r="F61" s="4" t="s">
        <v>156</v>
      </c>
      <c r="G61" s="4" t="s">
        <v>30</v>
      </c>
      <c r="H61" s="4" t="s">
        <v>67</v>
      </c>
    </row>
    <row r="62" spans="1:8" s="4" customFormat="1" ht="13.5" customHeight="1" x14ac:dyDescent="0.25">
      <c r="A62" s="4" t="s">
        <v>135</v>
      </c>
      <c r="B62" s="5" t="s">
        <v>179</v>
      </c>
      <c r="C62" s="5" t="s">
        <v>180</v>
      </c>
      <c r="D62" s="5" t="s">
        <v>555</v>
      </c>
      <c r="E62" s="5" t="s">
        <v>472</v>
      </c>
      <c r="F62" s="4" t="s">
        <v>156</v>
      </c>
      <c r="G62" s="4" t="s">
        <v>30</v>
      </c>
      <c r="H62" s="4" t="s">
        <v>67</v>
      </c>
    </row>
    <row r="63" spans="1:8" s="4" customFormat="1" ht="13.5" customHeight="1" x14ac:dyDescent="0.25">
      <c r="A63" s="4" t="s">
        <v>135</v>
      </c>
      <c r="B63" s="5" t="s">
        <v>179</v>
      </c>
      <c r="C63" s="5" t="s">
        <v>190</v>
      </c>
      <c r="D63" s="5" t="s">
        <v>192</v>
      </c>
      <c r="E63" s="5" t="s">
        <v>435</v>
      </c>
      <c r="F63" s="4" t="s">
        <v>156</v>
      </c>
      <c r="G63" s="4" t="s">
        <v>30</v>
      </c>
      <c r="H63" s="4" t="s">
        <v>67</v>
      </c>
    </row>
    <row r="64" spans="1:8" s="4" customFormat="1" ht="13.5" customHeight="1" x14ac:dyDescent="0.25">
      <c r="A64" s="4" t="s">
        <v>135</v>
      </c>
      <c r="B64" s="5" t="s">
        <v>179</v>
      </c>
      <c r="C64" s="5" t="s">
        <v>144</v>
      </c>
      <c r="D64" s="5" t="s">
        <v>583</v>
      </c>
      <c r="E64" s="5"/>
      <c r="F64" s="4" t="s">
        <v>29</v>
      </c>
      <c r="G64" s="4" t="s">
        <v>30</v>
      </c>
      <c r="H64" s="4" t="s">
        <v>30</v>
      </c>
    </row>
    <row r="65" spans="1:8" s="4" customFormat="1" ht="13.5" customHeight="1" x14ac:dyDescent="0.25">
      <c r="A65" s="4" t="s">
        <v>135</v>
      </c>
      <c r="B65" s="5" t="s">
        <v>179</v>
      </c>
      <c r="C65" s="5" t="s">
        <v>144</v>
      </c>
      <c r="D65" s="5" t="s">
        <v>584</v>
      </c>
      <c r="E65" s="5" t="s">
        <v>395</v>
      </c>
      <c r="F65" s="4" t="s">
        <v>29</v>
      </c>
      <c r="G65" s="4" t="s">
        <v>30</v>
      </c>
      <c r="H65" s="4" t="s">
        <v>30</v>
      </c>
    </row>
    <row r="66" spans="1:8" s="4" customFormat="1" ht="13.5" customHeight="1" x14ac:dyDescent="0.25">
      <c r="A66" s="4" t="s">
        <v>135</v>
      </c>
      <c r="B66" s="5" t="s">
        <v>179</v>
      </c>
      <c r="C66" s="5" t="s">
        <v>144</v>
      </c>
      <c r="D66" s="5" t="s">
        <v>585</v>
      </c>
      <c r="E66" s="5"/>
      <c r="F66" s="4" t="s">
        <v>29</v>
      </c>
      <c r="G66" s="4" t="s">
        <v>30</v>
      </c>
      <c r="H66" s="4" t="s">
        <v>30</v>
      </c>
    </row>
    <row r="67" spans="1:8" s="4" customFormat="1" ht="13.5" customHeight="1" x14ac:dyDescent="0.25">
      <c r="A67" s="4" t="s">
        <v>135</v>
      </c>
      <c r="B67" s="5" t="s">
        <v>179</v>
      </c>
      <c r="C67" s="5" t="s">
        <v>196</v>
      </c>
      <c r="D67" s="5" t="s">
        <v>33</v>
      </c>
      <c r="E67" s="5" t="s">
        <v>436</v>
      </c>
      <c r="F67" s="4" t="s">
        <v>156</v>
      </c>
      <c r="G67" s="4" t="s">
        <v>30</v>
      </c>
      <c r="H67" s="4" t="s">
        <v>67</v>
      </c>
    </row>
    <row r="68" spans="1:8" s="4" customFormat="1" ht="13.5" customHeight="1" x14ac:dyDescent="0.25">
      <c r="A68" s="4" t="s">
        <v>135</v>
      </c>
      <c r="B68" s="5" t="s">
        <v>179</v>
      </c>
      <c r="C68" s="5" t="s">
        <v>199</v>
      </c>
      <c r="D68" s="5"/>
      <c r="E68" s="5" t="s">
        <v>473</v>
      </c>
      <c r="F68" s="5" t="s">
        <v>393</v>
      </c>
      <c r="G68" s="4" t="s">
        <v>30</v>
      </c>
      <c r="H68" s="4" t="s">
        <v>67</v>
      </c>
    </row>
    <row r="69" spans="1:8" s="4" customFormat="1" ht="13.5" customHeight="1" x14ac:dyDescent="0.25">
      <c r="A69" s="4" t="s">
        <v>135</v>
      </c>
      <c r="B69" s="5" t="s">
        <v>179</v>
      </c>
      <c r="C69" s="5" t="s">
        <v>199</v>
      </c>
      <c r="D69" s="5" t="s">
        <v>556</v>
      </c>
      <c r="E69" s="5"/>
      <c r="F69" s="5" t="s">
        <v>393</v>
      </c>
      <c r="G69" s="4" t="s">
        <v>30</v>
      </c>
      <c r="H69" s="4" t="s">
        <v>67</v>
      </c>
    </row>
    <row r="70" spans="1:8" s="4" customFormat="1" ht="13.5" customHeight="1" x14ac:dyDescent="0.25">
      <c r="A70" s="4" t="s">
        <v>205</v>
      </c>
      <c r="B70" s="5" t="s">
        <v>206</v>
      </c>
      <c r="C70" s="5" t="s">
        <v>207</v>
      </c>
      <c r="D70" s="5" t="s">
        <v>557</v>
      </c>
      <c r="E70" s="5" t="s">
        <v>474</v>
      </c>
      <c r="F70" s="4" t="s">
        <v>108</v>
      </c>
      <c r="G70" s="4" t="s">
        <v>30</v>
      </c>
      <c r="H70" s="4" t="s">
        <v>67</v>
      </c>
    </row>
    <row r="71" spans="1:8" s="4" customFormat="1" ht="13.5" customHeight="1" x14ac:dyDescent="0.25">
      <c r="A71" s="4" t="s">
        <v>205</v>
      </c>
      <c r="B71" s="5" t="s">
        <v>206</v>
      </c>
      <c r="C71" s="5" t="s">
        <v>212</v>
      </c>
      <c r="D71" s="5" t="s">
        <v>558</v>
      </c>
      <c r="E71" s="5" t="s">
        <v>439</v>
      </c>
      <c r="F71" s="4" t="s">
        <v>108</v>
      </c>
      <c r="G71" s="4" t="s">
        <v>30</v>
      </c>
      <c r="H71" s="4" t="s">
        <v>67</v>
      </c>
    </row>
    <row r="72" spans="1:8" s="4" customFormat="1" ht="13.5" customHeight="1" x14ac:dyDescent="0.25">
      <c r="A72" s="4" t="s">
        <v>205</v>
      </c>
      <c r="B72" s="5" t="s">
        <v>206</v>
      </c>
      <c r="C72" s="5" t="s">
        <v>212</v>
      </c>
      <c r="D72" s="5" t="s">
        <v>558</v>
      </c>
      <c r="E72" s="5" t="s">
        <v>475</v>
      </c>
      <c r="F72" s="4" t="s">
        <v>108</v>
      </c>
      <c r="G72" s="4" t="s">
        <v>30</v>
      </c>
      <c r="H72" s="4" t="s">
        <v>67</v>
      </c>
    </row>
    <row r="73" spans="1:8" s="4" customFormat="1" ht="13.5" customHeight="1" x14ac:dyDescent="0.25">
      <c r="A73" s="4" t="s">
        <v>205</v>
      </c>
      <c r="B73" s="5" t="s">
        <v>206</v>
      </c>
      <c r="C73" s="5" t="s">
        <v>212</v>
      </c>
      <c r="D73" s="5" t="s">
        <v>558</v>
      </c>
      <c r="E73" s="5" t="s">
        <v>441</v>
      </c>
      <c r="F73" s="4" t="s">
        <v>108</v>
      </c>
      <c r="G73" s="4" t="s">
        <v>30</v>
      </c>
      <c r="H73" s="4" t="s">
        <v>67</v>
      </c>
    </row>
    <row r="74" spans="1:8" s="4" customFormat="1" ht="13.5" customHeight="1" x14ac:dyDescent="0.25">
      <c r="A74" s="4" t="s">
        <v>205</v>
      </c>
      <c r="B74" s="5" t="s">
        <v>206</v>
      </c>
      <c r="C74" s="5" t="s">
        <v>212</v>
      </c>
      <c r="D74" s="5" t="s">
        <v>559</v>
      </c>
      <c r="E74" s="5" t="s">
        <v>476</v>
      </c>
      <c r="F74" s="4" t="s">
        <v>108</v>
      </c>
      <c r="G74" s="4" t="s">
        <v>30</v>
      </c>
      <c r="H74" s="4" t="s">
        <v>67</v>
      </c>
    </row>
    <row r="75" spans="1:8" s="4" customFormat="1" ht="13.5" customHeight="1" x14ac:dyDescent="0.25">
      <c r="A75" s="4" t="s">
        <v>205</v>
      </c>
      <c r="B75" s="5" t="s">
        <v>206</v>
      </c>
      <c r="C75" s="5" t="s">
        <v>212</v>
      </c>
      <c r="D75" s="5" t="s">
        <v>559</v>
      </c>
      <c r="E75" s="5" t="s">
        <v>477</v>
      </c>
      <c r="F75" s="4" t="s">
        <v>108</v>
      </c>
      <c r="G75" s="4" t="s">
        <v>30</v>
      </c>
      <c r="H75" s="4" t="s">
        <v>67</v>
      </c>
    </row>
    <row r="76" spans="1:8" s="4" customFormat="1" ht="13.5" customHeight="1" x14ac:dyDescent="0.25">
      <c r="A76" s="4" t="s">
        <v>205</v>
      </c>
      <c r="B76" s="5" t="s">
        <v>206</v>
      </c>
      <c r="C76" s="5" t="s">
        <v>223</v>
      </c>
      <c r="D76" s="5" t="s">
        <v>560</v>
      </c>
      <c r="E76" s="5" t="s">
        <v>478</v>
      </c>
      <c r="F76" s="4" t="s">
        <v>108</v>
      </c>
      <c r="G76" s="4" t="s">
        <v>30</v>
      </c>
      <c r="H76" s="4" t="s">
        <v>67</v>
      </c>
    </row>
    <row r="77" spans="1:8" s="4" customFormat="1" ht="13.5" customHeight="1" x14ac:dyDescent="0.25">
      <c r="A77" s="4" t="s">
        <v>205</v>
      </c>
      <c r="B77" s="5" t="s">
        <v>206</v>
      </c>
      <c r="C77" s="5" t="s">
        <v>223</v>
      </c>
      <c r="D77" s="5" t="s">
        <v>561</v>
      </c>
      <c r="E77" s="5" t="s">
        <v>444</v>
      </c>
      <c r="F77" s="4" t="s">
        <v>108</v>
      </c>
      <c r="G77" s="4" t="s">
        <v>30</v>
      </c>
      <c r="H77" s="4" t="s">
        <v>67</v>
      </c>
    </row>
    <row r="78" spans="1:8" s="4" customFormat="1" ht="13.5" customHeight="1" x14ac:dyDescent="0.25">
      <c r="A78" s="4" t="s">
        <v>205</v>
      </c>
      <c r="B78" s="5" t="s">
        <v>206</v>
      </c>
      <c r="C78" s="5" t="s">
        <v>231</v>
      </c>
      <c r="D78" s="5" t="s">
        <v>233</v>
      </c>
      <c r="E78" s="5" t="s">
        <v>395</v>
      </c>
      <c r="F78" s="4" t="s">
        <v>29</v>
      </c>
      <c r="G78" s="4" t="s">
        <v>30</v>
      </c>
      <c r="H78" s="4" t="s">
        <v>30</v>
      </c>
    </row>
    <row r="79" spans="1:8" s="4" customFormat="1" ht="13.5" customHeight="1" x14ac:dyDescent="0.25">
      <c r="A79" s="4" t="s">
        <v>205</v>
      </c>
      <c r="B79" s="5" t="s">
        <v>206</v>
      </c>
      <c r="C79" s="5" t="s">
        <v>234</v>
      </c>
      <c r="D79" s="5" t="s">
        <v>557</v>
      </c>
      <c r="E79" s="5" t="s">
        <v>444</v>
      </c>
      <c r="F79" s="4" t="s">
        <v>108</v>
      </c>
      <c r="G79" s="4" t="s">
        <v>30</v>
      </c>
      <c r="H79" s="4" t="s">
        <v>67</v>
      </c>
    </row>
    <row r="80" spans="1:8" s="4" customFormat="1" ht="13.5" customHeight="1" x14ac:dyDescent="0.25">
      <c r="A80" s="4" t="s">
        <v>205</v>
      </c>
      <c r="B80" s="5" t="s">
        <v>206</v>
      </c>
      <c r="C80" s="5" t="s">
        <v>236</v>
      </c>
      <c r="D80" s="5" t="s">
        <v>33</v>
      </c>
      <c r="E80" s="5"/>
      <c r="F80" s="4" t="s">
        <v>96</v>
      </c>
      <c r="G80" s="4" t="s">
        <v>30</v>
      </c>
      <c r="H80" s="4" t="s">
        <v>33</v>
      </c>
    </row>
    <row r="81" spans="1:8" s="4" customFormat="1" ht="13.5" customHeight="1" x14ac:dyDescent="0.25">
      <c r="A81" s="4" t="s">
        <v>205</v>
      </c>
      <c r="B81" s="5" t="s">
        <v>206</v>
      </c>
      <c r="C81" s="5" t="s">
        <v>236</v>
      </c>
      <c r="D81" s="5" t="s">
        <v>33</v>
      </c>
      <c r="E81" s="5" t="s">
        <v>479</v>
      </c>
      <c r="F81" s="4" t="s">
        <v>108</v>
      </c>
      <c r="G81" s="4" t="s">
        <v>30</v>
      </c>
      <c r="H81" s="4" t="s">
        <v>67</v>
      </c>
    </row>
    <row r="82" spans="1:8" s="4" customFormat="1" ht="13.5" customHeight="1" x14ac:dyDescent="0.25">
      <c r="A82" s="4" t="s">
        <v>205</v>
      </c>
      <c r="B82" s="5" t="s">
        <v>206</v>
      </c>
      <c r="C82" s="5" t="s">
        <v>241</v>
      </c>
      <c r="D82" s="5" t="s">
        <v>563</v>
      </c>
      <c r="E82" s="5" t="s">
        <v>480</v>
      </c>
      <c r="F82" s="5" t="s">
        <v>394</v>
      </c>
      <c r="G82" s="4" t="s">
        <v>30</v>
      </c>
      <c r="H82" s="4" t="s">
        <v>67</v>
      </c>
    </row>
    <row r="83" spans="1:8" s="4" customFormat="1" ht="13.5" customHeight="1" x14ac:dyDescent="0.25">
      <c r="A83" s="4" t="s">
        <v>205</v>
      </c>
      <c r="B83" s="5" t="s">
        <v>206</v>
      </c>
      <c r="C83" s="5" t="s">
        <v>241</v>
      </c>
      <c r="D83" s="5" t="s">
        <v>564</v>
      </c>
      <c r="E83" s="5"/>
      <c r="F83" s="5" t="s">
        <v>394</v>
      </c>
      <c r="G83" s="4" t="s">
        <v>30</v>
      </c>
      <c r="H83" s="4" t="s">
        <v>67</v>
      </c>
    </row>
    <row r="84" spans="1:8" s="4" customFormat="1" ht="13.5" customHeight="1" x14ac:dyDescent="0.25">
      <c r="A84" s="4" t="s">
        <v>205</v>
      </c>
      <c r="B84" s="5" t="s">
        <v>206</v>
      </c>
      <c r="C84" s="5" t="s">
        <v>246</v>
      </c>
      <c r="D84" s="5" t="s">
        <v>33</v>
      </c>
      <c r="E84" s="5" t="s">
        <v>481</v>
      </c>
      <c r="F84" s="4" t="s">
        <v>108</v>
      </c>
      <c r="G84" s="4" t="s">
        <v>30</v>
      </c>
      <c r="H84" s="4" t="s">
        <v>67</v>
      </c>
    </row>
    <row r="85" spans="1:8" s="4" customFormat="1" ht="13.5" customHeight="1" x14ac:dyDescent="0.25">
      <c r="A85" s="4" t="s">
        <v>205</v>
      </c>
      <c r="B85" s="5" t="s">
        <v>206</v>
      </c>
      <c r="C85" s="5" t="s">
        <v>246</v>
      </c>
      <c r="D85" s="5" t="s">
        <v>33</v>
      </c>
      <c r="E85" s="5" t="s">
        <v>482</v>
      </c>
      <c r="F85" s="4" t="s">
        <v>108</v>
      </c>
      <c r="G85" s="4" t="s">
        <v>30</v>
      </c>
      <c r="H85" s="4" t="s">
        <v>67</v>
      </c>
    </row>
    <row r="86" spans="1:8" s="4" customFormat="1" ht="13.5" customHeight="1" x14ac:dyDescent="0.25">
      <c r="A86" s="4" t="s">
        <v>205</v>
      </c>
      <c r="B86" s="5" t="s">
        <v>206</v>
      </c>
      <c r="C86" s="5" t="s">
        <v>246</v>
      </c>
      <c r="D86" s="5" t="s">
        <v>559</v>
      </c>
      <c r="E86" s="5" t="s">
        <v>483</v>
      </c>
      <c r="F86" s="5" t="s">
        <v>394</v>
      </c>
      <c r="G86" s="4" t="s">
        <v>30</v>
      </c>
      <c r="H86" s="4" t="s">
        <v>67</v>
      </c>
    </row>
    <row r="87" spans="1:8" s="4" customFormat="1" ht="13.5" customHeight="1" x14ac:dyDescent="0.25">
      <c r="A87" s="4" t="s">
        <v>205</v>
      </c>
      <c r="B87" s="5" t="s">
        <v>206</v>
      </c>
      <c r="C87" s="5" t="s">
        <v>246</v>
      </c>
      <c r="D87" s="5" t="s">
        <v>33</v>
      </c>
      <c r="E87" s="5" t="s">
        <v>484</v>
      </c>
      <c r="F87" s="4" t="s">
        <v>108</v>
      </c>
      <c r="G87" s="4" t="s">
        <v>30</v>
      </c>
      <c r="H87" s="4" t="s">
        <v>67</v>
      </c>
    </row>
    <row r="88" spans="1:8" s="4" customFormat="1" ht="13.5" customHeight="1" x14ac:dyDescent="0.25">
      <c r="A88" s="4" t="s">
        <v>205</v>
      </c>
      <c r="B88" s="5" t="s">
        <v>206</v>
      </c>
      <c r="C88" s="5" t="s">
        <v>246</v>
      </c>
      <c r="D88" s="5" t="s">
        <v>33</v>
      </c>
      <c r="E88" s="5" t="s">
        <v>485</v>
      </c>
      <c r="F88" s="4" t="s">
        <v>108</v>
      </c>
      <c r="G88" s="4" t="s">
        <v>30</v>
      </c>
      <c r="H88" s="4" t="s">
        <v>67</v>
      </c>
    </row>
    <row r="89" spans="1:8" s="4" customFormat="1" ht="13.5" customHeight="1" x14ac:dyDescent="0.25">
      <c r="A89" s="4" t="s">
        <v>205</v>
      </c>
      <c r="B89" s="5" t="s">
        <v>206</v>
      </c>
      <c r="C89" s="5" t="s">
        <v>260</v>
      </c>
      <c r="D89" s="5" t="s">
        <v>558</v>
      </c>
      <c r="E89" s="5" t="s">
        <v>448</v>
      </c>
      <c r="F89" s="4" t="s">
        <v>108</v>
      </c>
      <c r="G89" s="4" t="s">
        <v>30</v>
      </c>
      <c r="H89" s="4" t="s">
        <v>67</v>
      </c>
    </row>
    <row r="90" spans="1:8" s="4" customFormat="1" ht="13.5" customHeight="1" x14ac:dyDescent="0.25">
      <c r="A90" s="4" t="s">
        <v>205</v>
      </c>
      <c r="B90" s="5" t="s">
        <v>206</v>
      </c>
      <c r="C90" s="5" t="s">
        <v>260</v>
      </c>
      <c r="D90" s="5" t="s">
        <v>557</v>
      </c>
      <c r="E90" s="5" t="s">
        <v>449</v>
      </c>
      <c r="F90" s="4" t="s">
        <v>108</v>
      </c>
      <c r="G90" s="4" t="s">
        <v>30</v>
      </c>
      <c r="H90" s="4" t="s">
        <v>67</v>
      </c>
    </row>
    <row r="91" spans="1:8" s="4" customFormat="1" ht="13.5" customHeight="1" x14ac:dyDescent="0.25">
      <c r="A91" s="4" t="s">
        <v>205</v>
      </c>
      <c r="B91" s="5" t="s">
        <v>206</v>
      </c>
      <c r="C91" s="5" t="s">
        <v>263</v>
      </c>
      <c r="D91" s="5" t="s">
        <v>559</v>
      </c>
      <c r="E91" s="5" t="s">
        <v>486</v>
      </c>
      <c r="F91" s="4" t="s">
        <v>108</v>
      </c>
      <c r="G91" s="4" t="s">
        <v>30</v>
      </c>
      <c r="H91" s="4" t="s">
        <v>67</v>
      </c>
    </row>
    <row r="92" spans="1:8" s="4" customFormat="1" ht="13.5" customHeight="1" x14ac:dyDescent="0.25">
      <c r="A92" s="4" t="s">
        <v>205</v>
      </c>
      <c r="B92" s="5" t="s">
        <v>206</v>
      </c>
      <c r="C92" s="5" t="s">
        <v>263</v>
      </c>
      <c r="D92" s="5" t="s">
        <v>559</v>
      </c>
      <c r="E92" s="5"/>
      <c r="F92" s="4" t="s">
        <v>96</v>
      </c>
      <c r="G92" s="4" t="s">
        <v>30</v>
      </c>
      <c r="H92" s="4" t="s">
        <v>33</v>
      </c>
    </row>
    <row r="93" spans="1:8" s="4" customFormat="1" ht="13.5" customHeight="1" x14ac:dyDescent="0.25">
      <c r="A93" s="4" t="s">
        <v>205</v>
      </c>
      <c r="B93" s="5" t="s">
        <v>267</v>
      </c>
      <c r="C93" s="5" t="s">
        <v>268</v>
      </c>
      <c r="D93" s="5" t="s">
        <v>567</v>
      </c>
      <c r="E93" s="5"/>
      <c r="F93" s="4" t="s">
        <v>29</v>
      </c>
      <c r="G93" s="4" t="s">
        <v>30</v>
      </c>
      <c r="H93" s="4" t="s">
        <v>30</v>
      </c>
    </row>
    <row r="94" spans="1:8" s="4" customFormat="1" ht="13.5" customHeight="1" x14ac:dyDescent="0.25">
      <c r="A94" s="4" t="s">
        <v>205</v>
      </c>
      <c r="B94" s="5" t="s">
        <v>267</v>
      </c>
      <c r="C94" s="5" t="s">
        <v>268</v>
      </c>
      <c r="D94" s="5" t="s">
        <v>568</v>
      </c>
      <c r="E94" s="5" t="s">
        <v>395</v>
      </c>
      <c r="F94" s="4" t="s">
        <v>29</v>
      </c>
      <c r="G94" s="4" t="s">
        <v>30</v>
      </c>
      <c r="H94" s="4" t="s">
        <v>30</v>
      </c>
    </row>
    <row r="95" spans="1:8" s="4" customFormat="1" ht="13.5" customHeight="1" x14ac:dyDescent="0.25">
      <c r="A95" s="4" t="s">
        <v>205</v>
      </c>
      <c r="B95" s="5" t="s">
        <v>267</v>
      </c>
      <c r="C95" s="5" t="s">
        <v>271</v>
      </c>
      <c r="D95" s="5" t="s">
        <v>565</v>
      </c>
      <c r="E95" s="5" t="s">
        <v>487</v>
      </c>
      <c r="F95" s="4" t="s">
        <v>108</v>
      </c>
      <c r="G95" s="4" t="s">
        <v>30</v>
      </c>
      <c r="H95" s="4" t="s">
        <v>67</v>
      </c>
    </row>
    <row r="96" spans="1:8" s="4" customFormat="1" ht="13.5" customHeight="1" x14ac:dyDescent="0.25">
      <c r="A96" s="4" t="s">
        <v>205</v>
      </c>
      <c r="B96" s="5" t="s">
        <v>267</v>
      </c>
      <c r="C96" s="5" t="s">
        <v>271</v>
      </c>
      <c r="D96" s="5" t="s">
        <v>566</v>
      </c>
      <c r="E96" s="5" t="s">
        <v>488</v>
      </c>
      <c r="F96" s="5" t="s">
        <v>394</v>
      </c>
      <c r="G96" s="4" t="s">
        <v>30</v>
      </c>
      <c r="H96" s="4" t="s">
        <v>67</v>
      </c>
    </row>
    <row r="97" spans="1:8" s="4" customFormat="1" ht="13.5" customHeight="1" x14ac:dyDescent="0.25">
      <c r="A97" s="4" t="s">
        <v>205</v>
      </c>
      <c r="B97" s="5" t="s">
        <v>267</v>
      </c>
      <c r="C97" s="5" t="s">
        <v>278</v>
      </c>
      <c r="D97" s="5" t="s">
        <v>566</v>
      </c>
      <c r="E97" s="5" t="s">
        <v>489</v>
      </c>
      <c r="F97" s="4" t="s">
        <v>108</v>
      </c>
      <c r="G97" s="4" t="s">
        <v>30</v>
      </c>
      <c r="H97" s="4" t="s">
        <v>67</v>
      </c>
    </row>
    <row r="98" spans="1:8" s="4" customFormat="1" ht="13.5" customHeight="1" x14ac:dyDescent="0.25">
      <c r="A98" s="4" t="s">
        <v>205</v>
      </c>
      <c r="B98" s="5" t="s">
        <v>267</v>
      </c>
      <c r="C98" s="5" t="s">
        <v>282</v>
      </c>
      <c r="D98" s="5" t="s">
        <v>567</v>
      </c>
      <c r="E98" s="5"/>
      <c r="F98" s="5" t="s">
        <v>394</v>
      </c>
      <c r="G98" s="4" t="s">
        <v>30</v>
      </c>
      <c r="H98" s="4" t="s">
        <v>67</v>
      </c>
    </row>
    <row r="99" spans="1:8" s="4" customFormat="1" ht="13.5" customHeight="1" x14ac:dyDescent="0.25">
      <c r="A99" s="4" t="s">
        <v>205</v>
      </c>
      <c r="B99" s="5" t="s">
        <v>267</v>
      </c>
      <c r="C99" s="5" t="s">
        <v>282</v>
      </c>
      <c r="D99" s="5" t="s">
        <v>568</v>
      </c>
      <c r="E99" s="5" t="s">
        <v>490</v>
      </c>
      <c r="F99" s="5" t="s">
        <v>394</v>
      </c>
      <c r="G99" s="4" t="s">
        <v>30</v>
      </c>
      <c r="H99" s="4" t="s">
        <v>67</v>
      </c>
    </row>
    <row r="100" spans="1:8" s="4" customFormat="1" ht="13.5" customHeight="1" x14ac:dyDescent="0.25">
      <c r="A100" s="4" t="s">
        <v>205</v>
      </c>
      <c r="B100" s="5" t="s">
        <v>287</v>
      </c>
      <c r="C100" s="5" t="s">
        <v>288</v>
      </c>
      <c r="D100" s="4" t="s">
        <v>582</v>
      </c>
      <c r="E100" s="5" t="s">
        <v>395</v>
      </c>
      <c r="F100" s="4" t="s">
        <v>29</v>
      </c>
      <c r="G100" s="4" t="s">
        <v>30</v>
      </c>
      <c r="H100" s="4" t="s">
        <v>30</v>
      </c>
    </row>
    <row r="101" spans="1:8" s="4" customFormat="1" ht="13.5" customHeight="1" x14ac:dyDescent="0.25">
      <c r="A101" s="4" t="s">
        <v>205</v>
      </c>
      <c r="B101" s="5" t="s">
        <v>287</v>
      </c>
      <c r="C101" s="5" t="s">
        <v>288</v>
      </c>
      <c r="D101" s="5" t="s">
        <v>569</v>
      </c>
      <c r="E101" s="5"/>
      <c r="F101" s="4" t="s">
        <v>96</v>
      </c>
      <c r="G101" s="4" t="s">
        <v>30</v>
      </c>
      <c r="H101" s="4" t="s">
        <v>33</v>
      </c>
    </row>
    <row r="102" spans="1:8" s="4" customFormat="1" ht="13.5" customHeight="1" x14ac:dyDescent="0.25">
      <c r="A102" s="4" t="s">
        <v>205</v>
      </c>
      <c r="B102" s="5" t="s">
        <v>287</v>
      </c>
      <c r="C102" s="5" t="s">
        <v>292</v>
      </c>
      <c r="D102" s="5" t="s">
        <v>570</v>
      </c>
      <c r="E102" s="5" t="s">
        <v>491</v>
      </c>
      <c r="F102" s="5" t="s">
        <v>394</v>
      </c>
      <c r="G102" s="4" t="s">
        <v>30</v>
      </c>
      <c r="H102" s="4" t="s">
        <v>67</v>
      </c>
    </row>
    <row r="103" spans="1:8" s="4" customFormat="1" ht="13.5" customHeight="1" x14ac:dyDescent="0.25">
      <c r="A103" s="4" t="s">
        <v>205</v>
      </c>
      <c r="B103" s="5" t="s">
        <v>287</v>
      </c>
      <c r="C103" s="5" t="s">
        <v>296</v>
      </c>
      <c r="D103" s="5" t="s">
        <v>33</v>
      </c>
      <c r="E103" s="5" t="s">
        <v>492</v>
      </c>
      <c r="F103" s="4" t="s">
        <v>108</v>
      </c>
      <c r="G103" s="4" t="s">
        <v>30</v>
      </c>
      <c r="H103" s="4" t="s">
        <v>67</v>
      </c>
    </row>
    <row r="104" spans="1:8" s="4" customFormat="1" ht="13.5" customHeight="1" x14ac:dyDescent="0.25">
      <c r="A104" s="4" t="s">
        <v>205</v>
      </c>
      <c r="B104" s="5" t="s">
        <v>287</v>
      </c>
      <c r="C104" s="5" t="s">
        <v>296</v>
      </c>
      <c r="D104" s="5" t="s">
        <v>570</v>
      </c>
      <c r="E104" s="5"/>
      <c r="F104" s="4" t="s">
        <v>96</v>
      </c>
      <c r="G104" s="4" t="s">
        <v>30</v>
      </c>
      <c r="H104" s="4" t="s">
        <v>33</v>
      </c>
    </row>
    <row r="105" spans="1:8" s="4" customFormat="1" ht="13.5" customHeight="1" x14ac:dyDescent="0.25">
      <c r="A105" s="4" t="s">
        <v>205</v>
      </c>
      <c r="B105" s="5" t="s">
        <v>301</v>
      </c>
      <c r="C105" s="5" t="s">
        <v>302</v>
      </c>
      <c r="D105" s="5" t="s">
        <v>572</v>
      </c>
      <c r="E105" s="5" t="s">
        <v>493</v>
      </c>
      <c r="F105" s="5" t="s">
        <v>394</v>
      </c>
      <c r="G105" s="4" t="s">
        <v>30</v>
      </c>
      <c r="H105" s="4" t="s">
        <v>67</v>
      </c>
    </row>
    <row r="106" spans="1:8" s="4" customFormat="1" ht="13.5" customHeight="1" x14ac:dyDescent="0.25">
      <c r="A106" s="4" t="s">
        <v>205</v>
      </c>
      <c r="B106" s="5" t="s">
        <v>301</v>
      </c>
      <c r="C106" s="5" t="s">
        <v>306</v>
      </c>
      <c r="D106" s="5" t="s">
        <v>572</v>
      </c>
      <c r="E106" s="5" t="s">
        <v>494</v>
      </c>
      <c r="F106" s="5" t="s">
        <v>394</v>
      </c>
      <c r="G106" s="4" t="s">
        <v>30</v>
      </c>
      <c r="H106" s="4" t="s">
        <v>67</v>
      </c>
    </row>
    <row r="107" spans="1:8" s="4" customFormat="1" ht="13.5" customHeight="1" x14ac:dyDescent="0.25">
      <c r="A107" s="4" t="s">
        <v>205</v>
      </c>
      <c r="B107" s="5" t="s">
        <v>301</v>
      </c>
      <c r="C107" s="5" t="s">
        <v>309</v>
      </c>
      <c r="D107" s="5" t="s">
        <v>572</v>
      </c>
      <c r="E107" s="5"/>
      <c r="F107" s="4" t="s">
        <v>96</v>
      </c>
      <c r="G107" s="4" t="s">
        <v>30</v>
      </c>
      <c r="H107" s="4" t="s">
        <v>33</v>
      </c>
    </row>
    <row r="108" spans="1:8" s="4" customFormat="1" ht="13.5" customHeight="1" x14ac:dyDescent="0.25">
      <c r="A108" s="4" t="s">
        <v>205</v>
      </c>
      <c r="B108" s="5" t="s">
        <v>586</v>
      </c>
      <c r="C108" s="5" t="s">
        <v>311</v>
      </c>
      <c r="D108" s="5" t="s">
        <v>33</v>
      </c>
      <c r="E108" s="5" t="s">
        <v>495</v>
      </c>
      <c r="F108" s="4" t="s">
        <v>108</v>
      </c>
      <c r="G108" s="4" t="s">
        <v>30</v>
      </c>
      <c r="H108" s="4" t="s">
        <v>67</v>
      </c>
    </row>
    <row r="109" spans="1:8" s="4" customFormat="1" ht="13.5" customHeight="1" x14ac:dyDescent="0.25">
      <c r="A109" s="4" t="s">
        <v>205</v>
      </c>
      <c r="B109" s="5" t="s">
        <v>586</v>
      </c>
      <c r="C109" s="5" t="s">
        <v>313</v>
      </c>
      <c r="D109" s="5" t="s">
        <v>33</v>
      </c>
      <c r="E109" s="5" t="s">
        <v>496</v>
      </c>
      <c r="F109" s="4" t="s">
        <v>108</v>
      </c>
      <c r="G109" s="4" t="s">
        <v>30</v>
      </c>
      <c r="H109" s="4" t="s">
        <v>67</v>
      </c>
    </row>
    <row r="110" spans="1:8" s="4" customFormat="1" ht="13.5" customHeight="1" x14ac:dyDescent="0.25">
      <c r="A110" s="4" t="s">
        <v>205</v>
      </c>
      <c r="B110" s="5" t="s">
        <v>316</v>
      </c>
      <c r="C110" s="5" t="s">
        <v>317</v>
      </c>
      <c r="D110" s="5" t="s">
        <v>574</v>
      </c>
      <c r="E110" s="5" t="s">
        <v>497</v>
      </c>
      <c r="F110" s="4" t="s">
        <v>108</v>
      </c>
      <c r="G110" s="4" t="s">
        <v>30</v>
      </c>
      <c r="H110" s="4" t="s">
        <v>67</v>
      </c>
    </row>
    <row r="111" spans="1:8" s="4" customFormat="1" ht="13.5" customHeight="1" x14ac:dyDescent="0.25">
      <c r="A111" s="4" t="s">
        <v>205</v>
      </c>
      <c r="B111" s="5" t="s">
        <v>316</v>
      </c>
      <c r="C111" s="5" t="s">
        <v>319</v>
      </c>
      <c r="D111" s="5" t="s">
        <v>574</v>
      </c>
      <c r="E111" s="5" t="s">
        <v>498</v>
      </c>
      <c r="F111" s="4" t="s">
        <v>108</v>
      </c>
      <c r="G111" s="4" t="s">
        <v>30</v>
      </c>
      <c r="H111" s="4" t="s">
        <v>67</v>
      </c>
    </row>
    <row r="112" spans="1:8" s="4" customFormat="1" ht="13.5" customHeight="1" x14ac:dyDescent="0.25">
      <c r="A112" s="4" t="s">
        <v>205</v>
      </c>
      <c r="B112" s="5" t="s">
        <v>316</v>
      </c>
      <c r="C112" s="5" t="s">
        <v>321</v>
      </c>
      <c r="D112" s="5" t="s">
        <v>574</v>
      </c>
      <c r="E112" s="5" t="s">
        <v>499</v>
      </c>
      <c r="F112" s="4" t="s">
        <v>108</v>
      </c>
      <c r="G112" s="4" t="s">
        <v>30</v>
      </c>
      <c r="H112" s="4" t="s">
        <v>67</v>
      </c>
    </row>
    <row r="113" spans="1:8" s="4" customFormat="1" ht="13.5" customHeight="1" x14ac:dyDescent="0.25">
      <c r="A113" s="4" t="s">
        <v>205</v>
      </c>
      <c r="B113" s="5" t="s">
        <v>324</v>
      </c>
      <c r="C113" s="5" t="s">
        <v>325</v>
      </c>
      <c r="D113" s="5" t="s">
        <v>33</v>
      </c>
      <c r="E113" s="5" t="s">
        <v>475</v>
      </c>
      <c r="F113" s="4" t="s">
        <v>108</v>
      </c>
      <c r="G113" s="4" t="s">
        <v>30</v>
      </c>
      <c r="H113" s="4" t="s">
        <v>67</v>
      </c>
    </row>
    <row r="114" spans="1:8" s="4" customFormat="1" ht="13.5" customHeight="1" x14ac:dyDescent="0.25">
      <c r="A114" s="4" t="s">
        <v>205</v>
      </c>
      <c r="B114" s="5" t="s">
        <v>324</v>
      </c>
      <c r="C114" s="5" t="s">
        <v>327</v>
      </c>
      <c r="D114" s="5" t="s">
        <v>33</v>
      </c>
      <c r="E114" s="5" t="s">
        <v>500</v>
      </c>
      <c r="F114" s="4" t="s">
        <v>156</v>
      </c>
      <c r="G114" s="4" t="s">
        <v>30</v>
      </c>
      <c r="H114" s="4" t="s">
        <v>67</v>
      </c>
    </row>
    <row r="115" spans="1:8" s="4" customFormat="1" ht="13.5" customHeight="1" x14ac:dyDescent="0.25">
      <c r="A115" s="4" t="s">
        <v>205</v>
      </c>
      <c r="B115" s="5" t="s">
        <v>331</v>
      </c>
      <c r="C115" s="5" t="s">
        <v>332</v>
      </c>
      <c r="D115" s="5" t="s">
        <v>33</v>
      </c>
      <c r="E115" s="5" t="s">
        <v>501</v>
      </c>
      <c r="F115" s="4" t="s">
        <v>108</v>
      </c>
      <c r="G115" s="4" t="s">
        <v>30</v>
      </c>
      <c r="H115" s="4" t="s">
        <v>67</v>
      </c>
    </row>
    <row r="116" spans="1:8" s="4" customFormat="1" ht="13.5" customHeight="1" x14ac:dyDescent="0.25">
      <c r="A116" s="4" t="s">
        <v>205</v>
      </c>
      <c r="B116" s="5" t="s">
        <v>331</v>
      </c>
      <c r="C116" s="5" t="s">
        <v>332</v>
      </c>
      <c r="D116" s="5" t="s">
        <v>575</v>
      </c>
      <c r="E116" s="5" t="s">
        <v>455</v>
      </c>
      <c r="F116" s="4" t="s">
        <v>108</v>
      </c>
      <c r="G116" s="4" t="s">
        <v>30</v>
      </c>
      <c r="H116" s="4" t="s">
        <v>67</v>
      </c>
    </row>
    <row r="117" spans="1:8" s="4" customFormat="1" ht="13.5" customHeight="1" x14ac:dyDescent="0.25">
      <c r="A117" s="4" t="s">
        <v>205</v>
      </c>
      <c r="B117" s="5" t="s">
        <v>331</v>
      </c>
      <c r="C117" s="5" t="s">
        <v>332</v>
      </c>
      <c r="D117" s="5" t="s">
        <v>33</v>
      </c>
      <c r="E117" s="5" t="s">
        <v>502</v>
      </c>
      <c r="F117" s="4" t="s">
        <v>108</v>
      </c>
      <c r="G117" s="4" t="s">
        <v>30</v>
      </c>
      <c r="H117" s="4" t="s">
        <v>67</v>
      </c>
    </row>
    <row r="118" spans="1:8" s="4" customFormat="1" ht="13.5" customHeight="1" x14ac:dyDescent="0.25">
      <c r="A118" s="4" t="s">
        <v>205</v>
      </c>
      <c r="B118" s="5" t="s">
        <v>331</v>
      </c>
      <c r="C118" s="5" t="s">
        <v>338</v>
      </c>
      <c r="D118" s="5"/>
      <c r="E118" s="5"/>
      <c r="F118" s="5" t="s">
        <v>394</v>
      </c>
      <c r="G118" s="4" t="s">
        <v>30</v>
      </c>
      <c r="H118" s="4" t="s">
        <v>67</v>
      </c>
    </row>
    <row r="119" spans="1:8" s="4" customFormat="1" ht="13.5" customHeight="1" x14ac:dyDescent="0.25">
      <c r="A119" s="4" t="s">
        <v>205</v>
      </c>
      <c r="B119" s="5" t="s">
        <v>331</v>
      </c>
      <c r="C119" s="5" t="s">
        <v>338</v>
      </c>
      <c r="D119" s="5" t="s">
        <v>576</v>
      </c>
      <c r="E119" s="5" t="s">
        <v>488</v>
      </c>
      <c r="F119" s="5" t="s">
        <v>394</v>
      </c>
      <c r="G119" s="4" t="s">
        <v>30</v>
      </c>
      <c r="H119" s="4" t="s">
        <v>67</v>
      </c>
    </row>
    <row r="120" spans="1:8" s="4" customFormat="1" ht="13.5" customHeight="1" x14ac:dyDescent="0.25">
      <c r="A120" s="4" t="s">
        <v>205</v>
      </c>
      <c r="B120" s="5" t="s">
        <v>331</v>
      </c>
      <c r="C120" s="5" t="s">
        <v>338</v>
      </c>
      <c r="D120" s="5" t="s">
        <v>33</v>
      </c>
      <c r="E120" s="5" t="s">
        <v>503</v>
      </c>
      <c r="F120" s="4" t="s">
        <v>108</v>
      </c>
      <c r="G120" s="4" t="s">
        <v>30</v>
      </c>
      <c r="H120" s="4" t="s">
        <v>67</v>
      </c>
    </row>
    <row r="121" spans="1:8" s="4" customFormat="1" ht="13.5" customHeight="1" x14ac:dyDescent="0.25">
      <c r="A121" s="5" t="s">
        <v>384</v>
      </c>
      <c r="B121" s="5" t="s">
        <v>344</v>
      </c>
      <c r="C121" s="5" t="s">
        <v>345</v>
      </c>
      <c r="D121" s="5" t="s">
        <v>33</v>
      </c>
      <c r="E121" s="5" t="s">
        <v>456</v>
      </c>
      <c r="F121" s="4" t="s">
        <v>348</v>
      </c>
      <c r="G121" s="4" t="s">
        <v>33</v>
      </c>
      <c r="H121" s="4" t="s">
        <v>30</v>
      </c>
    </row>
    <row r="122" spans="1:8" s="4" customFormat="1" ht="13.5" customHeight="1" x14ac:dyDescent="0.25">
      <c r="A122" s="5" t="s">
        <v>384</v>
      </c>
      <c r="B122" s="5" t="s">
        <v>344</v>
      </c>
      <c r="C122" s="5" t="s">
        <v>345</v>
      </c>
      <c r="D122" s="5" t="s">
        <v>33</v>
      </c>
      <c r="E122" s="5" t="s">
        <v>457</v>
      </c>
      <c r="F122" s="4" t="s">
        <v>348</v>
      </c>
      <c r="G122" s="4" t="s">
        <v>33</v>
      </c>
      <c r="H122" s="4" t="s">
        <v>30</v>
      </c>
    </row>
    <row r="123" spans="1:8" s="4" customFormat="1" ht="13.5" customHeight="1" x14ac:dyDescent="0.25">
      <c r="A123" s="5" t="s">
        <v>384</v>
      </c>
      <c r="B123" s="5" t="s">
        <v>344</v>
      </c>
      <c r="C123" s="5" t="s">
        <v>350</v>
      </c>
      <c r="D123" s="5" t="s">
        <v>352</v>
      </c>
      <c r="E123" s="5" t="s">
        <v>458</v>
      </c>
      <c r="F123" s="4" t="s">
        <v>348</v>
      </c>
      <c r="G123" s="4" t="s">
        <v>33</v>
      </c>
      <c r="H123" s="4" t="s">
        <v>30</v>
      </c>
    </row>
    <row r="124" spans="1:8" s="4" customFormat="1" ht="13.5" customHeight="1" x14ac:dyDescent="0.25">
      <c r="A124" s="5" t="s">
        <v>384</v>
      </c>
      <c r="B124" s="5" t="s">
        <v>344</v>
      </c>
      <c r="C124" s="5" t="s">
        <v>354</v>
      </c>
      <c r="D124" s="5" t="s">
        <v>33</v>
      </c>
      <c r="E124" s="5" t="s">
        <v>459</v>
      </c>
      <c r="F124" s="4" t="s">
        <v>348</v>
      </c>
      <c r="G124" s="4" t="s">
        <v>33</v>
      </c>
      <c r="H124" s="4" t="s">
        <v>30</v>
      </c>
    </row>
    <row r="125" spans="1:8" s="4" customFormat="1" ht="13.5" customHeight="1" x14ac:dyDescent="0.25">
      <c r="A125" s="5" t="s">
        <v>384</v>
      </c>
      <c r="B125" s="5" t="s">
        <v>344</v>
      </c>
      <c r="C125" s="5" t="s">
        <v>357</v>
      </c>
      <c r="D125" s="5" t="s">
        <v>33</v>
      </c>
      <c r="E125" s="5" t="s">
        <v>395</v>
      </c>
      <c r="F125" s="4" t="s">
        <v>29</v>
      </c>
      <c r="G125" s="4" t="s">
        <v>30</v>
      </c>
      <c r="H125" s="4" t="s">
        <v>30</v>
      </c>
    </row>
    <row r="126" spans="1:8" s="4" customFormat="1" ht="13.5" customHeight="1" x14ac:dyDescent="0.25">
      <c r="A126" s="4" t="s">
        <v>359</v>
      </c>
      <c r="B126" s="5" t="s">
        <v>360</v>
      </c>
      <c r="C126" s="5" t="s">
        <v>380</v>
      </c>
      <c r="D126" s="5" t="s">
        <v>361</v>
      </c>
      <c r="E126" s="5" t="s">
        <v>460</v>
      </c>
      <c r="F126" s="4" t="s">
        <v>348</v>
      </c>
      <c r="G126" s="4" t="s">
        <v>33</v>
      </c>
      <c r="H126" s="4" t="s">
        <v>30</v>
      </c>
    </row>
    <row r="212" spans="1:4" ht="13.5" customHeight="1" x14ac:dyDescent="0.25">
      <c r="A212" t="s">
        <v>33</v>
      </c>
      <c r="B212"/>
      <c r="C212"/>
      <c r="D212"/>
    </row>
    <row r="213" spans="1:4" ht="13.5" customHeight="1" x14ac:dyDescent="0.25">
      <c r="A213" t="s">
        <v>33</v>
      </c>
      <c r="B213"/>
      <c r="C213"/>
      <c r="D2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topLeftCell="A106" workbookViewId="0">
      <selection activeCell="A6" sqref="A6:H126"/>
    </sheetView>
  </sheetViews>
  <sheetFormatPr defaultColWidth="11.5703125" defaultRowHeight="13.5" customHeight="1" x14ac:dyDescent="0.25"/>
  <cols>
    <col min="2" max="4" width="11.5703125" style="2"/>
    <col min="5" max="5" width="15.28515625" customWidth="1"/>
    <col min="7" max="7" width="4.5703125" customWidth="1"/>
  </cols>
  <sheetData>
    <row r="1" spans="1:8" ht="13.5" customHeight="1" x14ac:dyDescent="0.25">
      <c r="A1" s="1" t="s">
        <v>364</v>
      </c>
      <c r="B1" s="2" t="s">
        <v>367</v>
      </c>
    </row>
    <row r="2" spans="1:8" ht="13.5" customHeight="1" x14ac:dyDescent="0.25">
      <c r="A2" s="1" t="s">
        <v>365</v>
      </c>
      <c r="B2" s="2" t="s">
        <v>368</v>
      </c>
      <c r="C2" s="9"/>
    </row>
    <row r="3" spans="1:8" ht="13.5" customHeight="1" x14ac:dyDescent="0.25">
      <c r="A3" s="1" t="s">
        <v>366</v>
      </c>
      <c r="B3" s="2" t="s">
        <v>369</v>
      </c>
      <c r="C3" s="9"/>
    </row>
    <row r="4" spans="1:8" s="7" customFormat="1" ht="13.5" customHeight="1" x14ac:dyDescent="0.25">
      <c r="B4" s="8"/>
      <c r="C4" s="8"/>
      <c r="D4" s="8"/>
    </row>
    <row r="5" spans="1:8" ht="13.5" customHeight="1" x14ac:dyDescent="0.25">
      <c r="A5" s="1" t="s">
        <v>4</v>
      </c>
      <c r="B5" s="3" t="s">
        <v>5</v>
      </c>
      <c r="C5" s="3" t="s">
        <v>370</v>
      </c>
      <c r="D5" s="3" t="s">
        <v>372</v>
      </c>
      <c r="E5" s="1" t="s">
        <v>375</v>
      </c>
      <c r="F5" s="1" t="s">
        <v>391</v>
      </c>
      <c r="G5" s="1" t="s">
        <v>377</v>
      </c>
      <c r="H5" s="1" t="s">
        <v>378</v>
      </c>
    </row>
    <row r="6" spans="1:8" s="4" customFormat="1" ht="13.5" customHeight="1" x14ac:dyDescent="0.25">
      <c r="A6" s="4" t="s">
        <v>23</v>
      </c>
      <c r="B6" s="5" t="s">
        <v>24</v>
      </c>
      <c r="C6" s="5" t="s">
        <v>542</v>
      </c>
      <c r="D6" s="5" t="s">
        <v>33</v>
      </c>
      <c r="E6" s="5" t="s">
        <v>395</v>
      </c>
      <c r="F6" s="4" t="s">
        <v>29</v>
      </c>
      <c r="G6" s="4" t="s">
        <v>30</v>
      </c>
      <c r="H6" s="4" t="s">
        <v>30</v>
      </c>
    </row>
    <row r="7" spans="1:8" s="4" customFormat="1" ht="13.5" customHeight="1" x14ac:dyDescent="0.25">
      <c r="A7" s="4" t="s">
        <v>23</v>
      </c>
      <c r="B7" s="5" t="s">
        <v>24</v>
      </c>
      <c r="C7" s="5" t="s">
        <v>31</v>
      </c>
      <c r="D7" s="5" t="s">
        <v>33</v>
      </c>
      <c r="E7" s="5" t="s">
        <v>396</v>
      </c>
      <c r="F7" s="4" t="s">
        <v>29</v>
      </c>
      <c r="G7" s="4" t="s">
        <v>30</v>
      </c>
      <c r="H7" s="4" t="s">
        <v>30</v>
      </c>
    </row>
    <row r="8" spans="1:8" s="4" customFormat="1" ht="13.5" customHeight="1" x14ac:dyDescent="0.25">
      <c r="A8" s="4" t="s">
        <v>23</v>
      </c>
      <c r="B8" s="5" t="s">
        <v>35</v>
      </c>
      <c r="C8" s="5" t="s">
        <v>36</v>
      </c>
      <c r="D8" s="5" t="s">
        <v>33</v>
      </c>
      <c r="E8" s="5" t="s">
        <v>397</v>
      </c>
      <c r="F8" s="4" t="s">
        <v>41</v>
      </c>
      <c r="G8" s="4" t="s">
        <v>33</v>
      </c>
      <c r="H8" s="4" t="s">
        <v>30</v>
      </c>
    </row>
    <row r="9" spans="1:8" s="4" customFormat="1" ht="13.5" customHeight="1" x14ac:dyDescent="0.25">
      <c r="A9" s="4" t="s">
        <v>23</v>
      </c>
      <c r="B9" s="5" t="s">
        <v>35</v>
      </c>
      <c r="C9" s="5" t="s">
        <v>36</v>
      </c>
      <c r="D9" s="5" t="s">
        <v>33</v>
      </c>
      <c r="E9" s="5" t="s">
        <v>398</v>
      </c>
      <c r="F9" s="4" t="s">
        <v>41</v>
      </c>
      <c r="G9" s="4" t="s">
        <v>33</v>
      </c>
      <c r="H9" s="4" t="s">
        <v>30</v>
      </c>
    </row>
    <row r="10" spans="1:8" s="4" customFormat="1" ht="13.5" customHeight="1" x14ac:dyDescent="0.25">
      <c r="A10" s="4" t="s">
        <v>23</v>
      </c>
      <c r="B10" s="5" t="s">
        <v>35</v>
      </c>
      <c r="C10" s="5" t="s">
        <v>36</v>
      </c>
      <c r="D10" s="5" t="s">
        <v>33</v>
      </c>
      <c r="E10" s="5" t="s">
        <v>505</v>
      </c>
      <c r="F10" s="4" t="s">
        <v>39</v>
      </c>
      <c r="G10" s="4" t="s">
        <v>33</v>
      </c>
      <c r="H10" s="4" t="s">
        <v>30</v>
      </c>
    </row>
    <row r="11" spans="1:8" s="4" customFormat="1" ht="13.5" customHeight="1" x14ac:dyDescent="0.25">
      <c r="A11" s="4" t="s">
        <v>23</v>
      </c>
      <c r="B11" s="5" t="s">
        <v>35</v>
      </c>
      <c r="C11" s="5" t="s">
        <v>43</v>
      </c>
      <c r="D11" s="5" t="s">
        <v>33</v>
      </c>
      <c r="E11" s="5" t="s">
        <v>399</v>
      </c>
      <c r="F11" s="4" t="s">
        <v>29</v>
      </c>
      <c r="G11" s="4" t="s">
        <v>30</v>
      </c>
      <c r="H11" s="4" t="s">
        <v>30</v>
      </c>
    </row>
    <row r="12" spans="1:8" s="4" customFormat="1" ht="13.5" customHeight="1" x14ac:dyDescent="0.25">
      <c r="A12" s="4" t="s">
        <v>23</v>
      </c>
      <c r="B12" s="5" t="s">
        <v>35</v>
      </c>
      <c r="C12" s="5" t="s">
        <v>46</v>
      </c>
      <c r="D12" s="5" t="s">
        <v>33</v>
      </c>
      <c r="E12" s="5" t="s">
        <v>400</v>
      </c>
      <c r="F12" s="4" t="s">
        <v>29</v>
      </c>
      <c r="G12" s="4" t="s">
        <v>30</v>
      </c>
      <c r="H12" s="4" t="s">
        <v>30</v>
      </c>
    </row>
    <row r="13" spans="1:8" s="4" customFormat="1" ht="13.5" customHeight="1" x14ac:dyDescent="0.25">
      <c r="A13" s="4" t="s">
        <v>23</v>
      </c>
      <c r="B13" s="5" t="s">
        <v>35</v>
      </c>
      <c r="C13" s="5" t="s">
        <v>46</v>
      </c>
      <c r="D13" s="5" t="s">
        <v>33</v>
      </c>
      <c r="E13" s="5" t="s">
        <v>506</v>
      </c>
      <c r="F13" s="4" t="s">
        <v>39</v>
      </c>
      <c r="G13" s="4" t="s">
        <v>33</v>
      </c>
      <c r="H13" s="4" t="s">
        <v>30</v>
      </c>
    </row>
    <row r="14" spans="1:8" s="4" customFormat="1" ht="13.5" customHeight="1" x14ac:dyDescent="0.25">
      <c r="A14" s="4" t="s">
        <v>23</v>
      </c>
      <c r="B14" s="5" t="s">
        <v>35</v>
      </c>
      <c r="C14" s="5" t="s">
        <v>49</v>
      </c>
      <c r="D14" s="5" t="s">
        <v>33</v>
      </c>
      <c r="E14" s="5" t="s">
        <v>401</v>
      </c>
      <c r="F14" s="4" t="s">
        <v>29</v>
      </c>
      <c r="G14" s="4" t="s">
        <v>30</v>
      </c>
      <c r="H14" s="4" t="s">
        <v>30</v>
      </c>
    </row>
    <row r="15" spans="1:8" s="4" customFormat="1" ht="13.5" customHeight="1" x14ac:dyDescent="0.25">
      <c r="A15" s="4" t="s">
        <v>23</v>
      </c>
      <c r="B15" s="5" t="s">
        <v>35</v>
      </c>
      <c r="C15" s="5" t="s">
        <v>49</v>
      </c>
      <c r="D15" s="5" t="s">
        <v>33</v>
      </c>
      <c r="E15" s="5" t="s">
        <v>402</v>
      </c>
      <c r="F15" s="4" t="s">
        <v>41</v>
      </c>
      <c r="G15" s="4" t="s">
        <v>33</v>
      </c>
      <c r="H15" s="4" t="s">
        <v>30</v>
      </c>
    </row>
    <row r="16" spans="1:8" s="4" customFormat="1" ht="13.5" customHeight="1" x14ac:dyDescent="0.25">
      <c r="A16" s="4" t="s">
        <v>23</v>
      </c>
      <c r="B16" s="5" t="s">
        <v>52</v>
      </c>
      <c r="C16" s="5" t="s">
        <v>53</v>
      </c>
      <c r="D16" s="5" t="s">
        <v>33</v>
      </c>
      <c r="E16" s="5" t="s">
        <v>403</v>
      </c>
      <c r="F16" s="4" t="s">
        <v>29</v>
      </c>
      <c r="G16" s="4" t="s">
        <v>30</v>
      </c>
      <c r="H16" s="4" t="s">
        <v>30</v>
      </c>
    </row>
    <row r="17" spans="1:8" s="4" customFormat="1" ht="13.5" customHeight="1" x14ac:dyDescent="0.25">
      <c r="A17" s="4" t="s">
        <v>23</v>
      </c>
      <c r="B17" s="5" t="s">
        <v>52</v>
      </c>
      <c r="C17" s="5" t="s">
        <v>56</v>
      </c>
      <c r="D17" s="5" t="s">
        <v>33</v>
      </c>
      <c r="E17" s="5" t="s">
        <v>404</v>
      </c>
      <c r="F17" s="4" t="s">
        <v>29</v>
      </c>
      <c r="G17" s="4" t="s">
        <v>30</v>
      </c>
      <c r="H17" s="4" t="s">
        <v>30</v>
      </c>
    </row>
    <row r="18" spans="1:8" s="4" customFormat="1" ht="13.5" customHeight="1" x14ac:dyDescent="0.25">
      <c r="A18" s="4" t="s">
        <v>58</v>
      </c>
      <c r="B18" s="5" t="s">
        <v>59</v>
      </c>
      <c r="C18" s="5" t="s">
        <v>60</v>
      </c>
      <c r="D18" s="5" t="s">
        <v>62</v>
      </c>
      <c r="E18" s="5" t="s">
        <v>395</v>
      </c>
      <c r="F18" s="4" t="s">
        <v>29</v>
      </c>
      <c r="G18" s="4" t="s">
        <v>30</v>
      </c>
      <c r="H18" s="4" t="s">
        <v>30</v>
      </c>
    </row>
    <row r="19" spans="1:8" s="4" customFormat="1" ht="13.5" customHeight="1" x14ac:dyDescent="0.25">
      <c r="A19" s="4" t="s">
        <v>58</v>
      </c>
      <c r="B19" s="5" t="s">
        <v>59</v>
      </c>
      <c r="C19" s="5" t="s">
        <v>63</v>
      </c>
      <c r="D19" s="5" t="s">
        <v>33</v>
      </c>
      <c r="E19" s="5" t="s">
        <v>405</v>
      </c>
      <c r="F19" s="4" t="s">
        <v>66</v>
      </c>
      <c r="G19" s="4" t="s">
        <v>30</v>
      </c>
      <c r="H19" s="4" t="s">
        <v>67</v>
      </c>
    </row>
    <row r="20" spans="1:8" s="4" customFormat="1" ht="13.5" customHeight="1" x14ac:dyDescent="0.25">
      <c r="A20" s="4" t="s">
        <v>58</v>
      </c>
      <c r="B20" s="5" t="s">
        <v>59</v>
      </c>
      <c r="C20" s="5" t="s">
        <v>68</v>
      </c>
      <c r="D20" s="5" t="s">
        <v>69</v>
      </c>
      <c r="E20" s="5" t="s">
        <v>507</v>
      </c>
      <c r="F20" s="4" t="s">
        <v>66</v>
      </c>
      <c r="G20" s="4" t="s">
        <v>30</v>
      </c>
      <c r="H20" s="4" t="s">
        <v>67</v>
      </c>
    </row>
    <row r="21" spans="1:8" s="4" customFormat="1" ht="13.5" customHeight="1" x14ac:dyDescent="0.25">
      <c r="A21" s="4" t="s">
        <v>58</v>
      </c>
      <c r="B21" s="5" t="s">
        <v>59</v>
      </c>
      <c r="C21" s="5" t="s">
        <v>73</v>
      </c>
      <c r="D21" s="5" t="s">
        <v>74</v>
      </c>
      <c r="E21" s="5" t="s">
        <v>407</v>
      </c>
      <c r="F21" s="4" t="s">
        <v>66</v>
      </c>
      <c r="G21" s="4" t="s">
        <v>30</v>
      </c>
      <c r="H21" s="4" t="s">
        <v>67</v>
      </c>
    </row>
    <row r="22" spans="1:8" s="4" customFormat="1" ht="13.5" customHeight="1" x14ac:dyDescent="0.25">
      <c r="A22" s="4" t="s">
        <v>58</v>
      </c>
      <c r="B22" s="5" t="s">
        <v>76</v>
      </c>
      <c r="C22" s="5" t="s">
        <v>77</v>
      </c>
      <c r="D22" s="5" t="s">
        <v>385</v>
      </c>
      <c r="E22" s="5"/>
      <c r="F22" s="4" t="s">
        <v>66</v>
      </c>
      <c r="G22" s="4" t="s">
        <v>30</v>
      </c>
      <c r="H22" s="4" t="s">
        <v>67</v>
      </c>
    </row>
    <row r="23" spans="1:8" s="4" customFormat="1" ht="13.5" customHeight="1" x14ac:dyDescent="0.25">
      <c r="A23" s="4" t="s">
        <v>58</v>
      </c>
      <c r="B23" s="5" t="s">
        <v>76</v>
      </c>
      <c r="C23" s="5" t="s">
        <v>77</v>
      </c>
      <c r="D23" s="5" t="s">
        <v>388</v>
      </c>
      <c r="E23" s="5" t="s">
        <v>508</v>
      </c>
      <c r="F23" s="4" t="s">
        <v>66</v>
      </c>
      <c r="G23" s="4" t="s">
        <v>30</v>
      </c>
      <c r="H23" s="4" t="s">
        <v>67</v>
      </c>
    </row>
    <row r="24" spans="1:8" s="4" customFormat="1" ht="13.5" customHeight="1" x14ac:dyDescent="0.25">
      <c r="A24" s="4" t="s">
        <v>58</v>
      </c>
      <c r="B24" s="5" t="s">
        <v>76</v>
      </c>
      <c r="C24" s="5" t="s">
        <v>81</v>
      </c>
      <c r="D24" s="5" t="s">
        <v>83</v>
      </c>
      <c r="E24" s="5" t="s">
        <v>408</v>
      </c>
      <c r="F24" s="4" t="s">
        <v>66</v>
      </c>
      <c r="G24" s="4" t="s">
        <v>30</v>
      </c>
      <c r="H24" s="4" t="s">
        <v>67</v>
      </c>
    </row>
    <row r="25" spans="1:8" s="4" customFormat="1" ht="13.5" customHeight="1" x14ac:dyDescent="0.25">
      <c r="A25" s="4" t="s">
        <v>58</v>
      </c>
      <c r="B25" s="5" t="s">
        <v>76</v>
      </c>
      <c r="C25" s="5" t="s">
        <v>85</v>
      </c>
      <c r="D25" s="5" t="s">
        <v>87</v>
      </c>
      <c r="E25" s="5" t="s">
        <v>462</v>
      </c>
      <c r="F25" s="4" t="s">
        <v>66</v>
      </c>
      <c r="G25" s="4" t="s">
        <v>30</v>
      </c>
      <c r="H25" s="4" t="s">
        <v>67</v>
      </c>
    </row>
    <row r="26" spans="1:8" s="4" customFormat="1" ht="13.5" customHeight="1" x14ac:dyDescent="0.25">
      <c r="A26" s="4" t="s">
        <v>58</v>
      </c>
      <c r="B26" s="5" t="s">
        <v>76</v>
      </c>
      <c r="C26" s="5" t="s">
        <v>90</v>
      </c>
      <c r="D26" s="5" t="s">
        <v>92</v>
      </c>
      <c r="E26" s="5" t="s">
        <v>588</v>
      </c>
      <c r="F26" s="5" t="s">
        <v>392</v>
      </c>
      <c r="G26" s="4" t="s">
        <v>30</v>
      </c>
      <c r="H26" s="4" t="s">
        <v>67</v>
      </c>
    </row>
    <row r="27" spans="1:8" s="4" customFormat="1" ht="13.5" customHeight="1" x14ac:dyDescent="0.25">
      <c r="A27" s="4" t="s">
        <v>58</v>
      </c>
      <c r="B27" s="5" t="s">
        <v>76</v>
      </c>
      <c r="C27" s="5" t="s">
        <v>97</v>
      </c>
      <c r="D27" s="5" t="s">
        <v>386</v>
      </c>
      <c r="E27" s="5" t="s">
        <v>579</v>
      </c>
      <c r="F27" s="5" t="s">
        <v>580</v>
      </c>
      <c r="G27" s="4" t="s">
        <v>30</v>
      </c>
      <c r="H27" s="4" t="s">
        <v>67</v>
      </c>
    </row>
    <row r="28" spans="1:8" s="4" customFormat="1" ht="13.5" customHeight="1" x14ac:dyDescent="0.25">
      <c r="A28" s="4" t="s">
        <v>58</v>
      </c>
      <c r="B28" s="5" t="s">
        <v>76</v>
      </c>
      <c r="C28" s="5" t="s">
        <v>97</v>
      </c>
      <c r="D28" s="5" t="s">
        <v>386</v>
      </c>
      <c r="E28" s="5" t="s">
        <v>577</v>
      </c>
      <c r="F28" s="5" t="s">
        <v>96</v>
      </c>
      <c r="G28" s="4" t="s">
        <v>30</v>
      </c>
    </row>
    <row r="29" spans="1:8" s="4" customFormat="1" ht="13.5" customHeight="1" x14ac:dyDescent="0.25">
      <c r="A29" s="4" t="s">
        <v>58</v>
      </c>
      <c r="B29" s="5" t="s">
        <v>76</v>
      </c>
      <c r="C29" s="5" t="s">
        <v>103</v>
      </c>
      <c r="D29" s="5" t="s">
        <v>33</v>
      </c>
      <c r="E29" s="5" t="s">
        <v>589</v>
      </c>
      <c r="F29" s="4" t="s">
        <v>108</v>
      </c>
      <c r="G29" s="4" t="s">
        <v>30</v>
      </c>
      <c r="H29" s="4" t="s">
        <v>67</v>
      </c>
    </row>
    <row r="30" spans="1:8" s="4" customFormat="1" ht="13.5" customHeight="1" x14ac:dyDescent="0.25">
      <c r="A30" s="4" t="s">
        <v>58</v>
      </c>
      <c r="B30" s="5" t="s">
        <v>76</v>
      </c>
      <c r="C30" s="5" t="s">
        <v>109</v>
      </c>
      <c r="D30" s="5" t="s">
        <v>33</v>
      </c>
      <c r="E30" s="5" t="s">
        <v>412</v>
      </c>
      <c r="F30" s="4" t="s">
        <v>29</v>
      </c>
      <c r="G30" s="4" t="s">
        <v>30</v>
      </c>
      <c r="H30" s="4" t="s">
        <v>30</v>
      </c>
    </row>
    <row r="31" spans="1:8" s="4" customFormat="1" ht="13.5" customHeight="1" x14ac:dyDescent="0.25">
      <c r="A31" s="4" t="s">
        <v>58</v>
      </c>
      <c r="B31" s="5" t="s">
        <v>76</v>
      </c>
      <c r="C31" s="5" t="s">
        <v>111</v>
      </c>
      <c r="D31" s="5" t="s">
        <v>33</v>
      </c>
      <c r="E31" s="5" t="s">
        <v>413</v>
      </c>
      <c r="F31" s="4" t="s">
        <v>29</v>
      </c>
      <c r="G31" s="4" t="s">
        <v>30</v>
      </c>
      <c r="H31" s="4" t="s">
        <v>30</v>
      </c>
    </row>
    <row r="32" spans="1:8" s="4" customFormat="1" ht="13.5" customHeight="1" x14ac:dyDescent="0.25">
      <c r="A32" s="4" t="s">
        <v>58</v>
      </c>
      <c r="B32" s="5" t="s">
        <v>76</v>
      </c>
      <c r="C32" s="5" t="s">
        <v>113</v>
      </c>
      <c r="E32" s="5"/>
      <c r="F32" s="4" t="s">
        <v>66</v>
      </c>
      <c r="G32" s="4" t="s">
        <v>30</v>
      </c>
      <c r="H32" s="4" t="s">
        <v>67</v>
      </c>
    </row>
    <row r="33" spans="1:8" s="4" customFormat="1" ht="13.5" customHeight="1" x14ac:dyDescent="0.25">
      <c r="A33" s="4" t="s">
        <v>58</v>
      </c>
      <c r="B33" s="5" t="s">
        <v>76</v>
      </c>
      <c r="C33" s="5" t="s">
        <v>113</v>
      </c>
      <c r="D33" s="5" t="s">
        <v>387</v>
      </c>
      <c r="E33" s="5" t="s">
        <v>509</v>
      </c>
      <c r="F33" s="4" t="s">
        <v>66</v>
      </c>
      <c r="G33" s="4" t="s">
        <v>30</v>
      </c>
      <c r="H33" s="4" t="s">
        <v>67</v>
      </c>
    </row>
    <row r="34" spans="1:8" s="4" customFormat="1" ht="13.5" customHeight="1" x14ac:dyDescent="0.25">
      <c r="A34" s="4" t="s">
        <v>58</v>
      </c>
      <c r="B34" s="5" t="s">
        <v>76</v>
      </c>
      <c r="C34" s="5" t="s">
        <v>118</v>
      </c>
      <c r="D34" s="5" t="s">
        <v>69</v>
      </c>
      <c r="E34" s="5" t="s">
        <v>507</v>
      </c>
      <c r="F34" s="4" t="s">
        <v>66</v>
      </c>
      <c r="G34" s="4" t="s">
        <v>30</v>
      </c>
      <c r="H34" s="4" t="s">
        <v>67</v>
      </c>
    </row>
    <row r="35" spans="1:8" s="4" customFormat="1" ht="13.5" customHeight="1" x14ac:dyDescent="0.25">
      <c r="A35" s="4" t="s">
        <v>119</v>
      </c>
      <c r="B35" s="4" t="s">
        <v>119</v>
      </c>
      <c r="C35" s="5" t="s">
        <v>120</v>
      </c>
      <c r="D35" s="5" t="s">
        <v>122</v>
      </c>
      <c r="E35" s="5" t="s">
        <v>395</v>
      </c>
      <c r="F35" s="4" t="s">
        <v>29</v>
      </c>
      <c r="G35" s="4" t="s">
        <v>30</v>
      </c>
      <c r="H35" s="4" t="s">
        <v>30</v>
      </c>
    </row>
    <row r="36" spans="1:8" s="4" customFormat="1" ht="13.5" customHeight="1" x14ac:dyDescent="0.25">
      <c r="A36" s="4" t="s">
        <v>119</v>
      </c>
      <c r="B36" s="4" t="s">
        <v>119</v>
      </c>
      <c r="C36" s="5" t="s">
        <v>123</v>
      </c>
      <c r="D36" s="5" t="s">
        <v>125</v>
      </c>
      <c r="E36" s="5" t="s">
        <v>415</v>
      </c>
      <c r="F36" s="4" t="s">
        <v>66</v>
      </c>
      <c r="G36" s="4" t="s">
        <v>30</v>
      </c>
      <c r="H36" s="4" t="s">
        <v>67</v>
      </c>
    </row>
    <row r="37" spans="1:8" s="4" customFormat="1" ht="13.5" customHeight="1" x14ac:dyDescent="0.25">
      <c r="A37" s="4" t="s">
        <v>119</v>
      </c>
      <c r="B37" s="4" t="s">
        <v>119</v>
      </c>
      <c r="C37" s="5" t="s">
        <v>123</v>
      </c>
      <c r="D37" s="5" t="s">
        <v>125</v>
      </c>
      <c r="E37" s="5" t="s">
        <v>416</v>
      </c>
      <c r="F37" s="4" t="s">
        <v>66</v>
      </c>
      <c r="G37" s="4" t="s">
        <v>30</v>
      </c>
      <c r="H37" s="4" t="s">
        <v>67</v>
      </c>
    </row>
    <row r="38" spans="1:8" s="4" customFormat="1" ht="13.5" customHeight="1" x14ac:dyDescent="0.25">
      <c r="A38" s="4" t="s">
        <v>119</v>
      </c>
      <c r="B38" s="4" t="s">
        <v>119</v>
      </c>
      <c r="C38" s="5" t="s">
        <v>128</v>
      </c>
      <c r="D38" s="5" t="s">
        <v>389</v>
      </c>
      <c r="E38" s="5" t="s">
        <v>510</v>
      </c>
      <c r="F38" s="4" t="s">
        <v>96</v>
      </c>
      <c r="G38" s="4" t="s">
        <v>30</v>
      </c>
      <c r="H38" s="4" t="s">
        <v>33</v>
      </c>
    </row>
    <row r="39" spans="1:8" s="4" customFormat="1" ht="13.5" customHeight="1" x14ac:dyDescent="0.25">
      <c r="A39" s="4" t="s">
        <v>119</v>
      </c>
      <c r="B39" s="4" t="s">
        <v>119</v>
      </c>
      <c r="C39" s="5" t="s">
        <v>128</v>
      </c>
      <c r="D39" s="5" t="s">
        <v>581</v>
      </c>
      <c r="E39" s="5" t="s">
        <v>511</v>
      </c>
      <c r="F39" s="4" t="s">
        <v>96</v>
      </c>
      <c r="G39" s="4" t="s">
        <v>30</v>
      </c>
      <c r="H39" s="4" t="s">
        <v>33</v>
      </c>
    </row>
    <row r="40" spans="1:8" s="4" customFormat="1" ht="13.5" customHeight="1" x14ac:dyDescent="0.25">
      <c r="A40" s="4" t="s">
        <v>119</v>
      </c>
      <c r="B40" s="4" t="s">
        <v>119</v>
      </c>
      <c r="C40" s="5" t="s">
        <v>133</v>
      </c>
      <c r="D40" s="5" t="s">
        <v>33</v>
      </c>
      <c r="E40" s="5" t="s">
        <v>417</v>
      </c>
      <c r="F40" s="4" t="s">
        <v>66</v>
      </c>
      <c r="G40" s="4" t="s">
        <v>30</v>
      </c>
      <c r="H40" s="4" t="s">
        <v>67</v>
      </c>
    </row>
    <row r="41" spans="1:8" s="4" customFormat="1" ht="13.5" customHeight="1" x14ac:dyDescent="0.25">
      <c r="A41" s="4" t="s">
        <v>135</v>
      </c>
      <c r="B41" s="6" t="s">
        <v>390</v>
      </c>
      <c r="C41" s="5" t="s">
        <v>137</v>
      </c>
      <c r="D41" s="5" t="s">
        <v>33</v>
      </c>
      <c r="E41" s="5" t="s">
        <v>418</v>
      </c>
      <c r="F41" s="4" t="s">
        <v>66</v>
      </c>
      <c r="G41" s="4" t="s">
        <v>30</v>
      </c>
      <c r="H41" s="4" t="s">
        <v>67</v>
      </c>
    </row>
    <row r="42" spans="1:8" s="4" customFormat="1" ht="13.5" customHeight="1" x14ac:dyDescent="0.25">
      <c r="A42" s="4" t="s">
        <v>135</v>
      </c>
      <c r="B42" s="6" t="s">
        <v>390</v>
      </c>
      <c r="C42" s="5" t="s">
        <v>139</v>
      </c>
      <c r="D42" s="5" t="s">
        <v>33</v>
      </c>
      <c r="E42" s="5" t="s">
        <v>419</v>
      </c>
      <c r="F42" s="4" t="s">
        <v>66</v>
      </c>
      <c r="G42" s="4" t="s">
        <v>30</v>
      </c>
      <c r="H42" s="4" t="s">
        <v>67</v>
      </c>
    </row>
    <row r="43" spans="1:8" s="4" customFormat="1" ht="13.5" customHeight="1" x14ac:dyDescent="0.25">
      <c r="A43" s="4" t="s">
        <v>135</v>
      </c>
      <c r="B43" s="6" t="s">
        <v>390</v>
      </c>
      <c r="C43" s="5" t="s">
        <v>141</v>
      </c>
      <c r="D43" s="5" t="s">
        <v>33</v>
      </c>
      <c r="E43" s="5" t="s">
        <v>420</v>
      </c>
      <c r="F43" s="4" t="s">
        <v>66</v>
      </c>
      <c r="G43" s="4" t="s">
        <v>30</v>
      </c>
      <c r="H43" s="4" t="s">
        <v>67</v>
      </c>
    </row>
    <row r="44" spans="1:8" s="4" customFormat="1" ht="13.5" customHeight="1" x14ac:dyDescent="0.25">
      <c r="A44" s="4" t="s">
        <v>135</v>
      </c>
      <c r="B44" s="5" t="s">
        <v>143</v>
      </c>
      <c r="C44" s="5" t="s">
        <v>144</v>
      </c>
      <c r="D44" s="5" t="s">
        <v>146</v>
      </c>
      <c r="E44" s="5" t="s">
        <v>395</v>
      </c>
      <c r="F44" s="4" t="s">
        <v>29</v>
      </c>
      <c r="G44" s="4" t="s">
        <v>30</v>
      </c>
      <c r="H44" s="4" t="s">
        <v>30</v>
      </c>
    </row>
    <row r="45" spans="1:8" s="4" customFormat="1" ht="13.5" customHeight="1" x14ac:dyDescent="0.25">
      <c r="A45" s="4" t="s">
        <v>135</v>
      </c>
      <c r="B45" s="5" t="s">
        <v>143</v>
      </c>
      <c r="C45" s="5" t="s">
        <v>147</v>
      </c>
      <c r="E45" s="5" t="s">
        <v>421</v>
      </c>
      <c r="F45" s="4" t="s">
        <v>66</v>
      </c>
      <c r="G45" s="4" t="s">
        <v>30</v>
      </c>
      <c r="H45" s="4" t="s">
        <v>67</v>
      </c>
    </row>
    <row r="46" spans="1:8" s="4" customFormat="1" ht="13.5" customHeight="1" x14ac:dyDescent="0.25">
      <c r="A46" s="4" t="s">
        <v>135</v>
      </c>
      <c r="B46" s="5" t="s">
        <v>143</v>
      </c>
      <c r="C46" s="5" t="s">
        <v>147</v>
      </c>
      <c r="D46" s="5" t="s">
        <v>587</v>
      </c>
      <c r="E46" s="5" t="s">
        <v>422</v>
      </c>
      <c r="F46" s="4" t="s">
        <v>66</v>
      </c>
      <c r="G46" s="4" t="s">
        <v>30</v>
      </c>
      <c r="H46" s="4" t="s">
        <v>67</v>
      </c>
    </row>
    <row r="47" spans="1:8" s="4" customFormat="1" ht="13.5" customHeight="1" x14ac:dyDescent="0.25">
      <c r="A47" s="4" t="s">
        <v>135</v>
      </c>
      <c r="B47" s="5" t="s">
        <v>143</v>
      </c>
      <c r="C47" s="5" t="s">
        <v>152</v>
      </c>
      <c r="D47" s="5"/>
      <c r="E47" s="5" t="s">
        <v>423</v>
      </c>
      <c r="F47" s="4" t="s">
        <v>156</v>
      </c>
      <c r="G47" s="4" t="s">
        <v>30</v>
      </c>
      <c r="H47" s="4" t="s">
        <v>67</v>
      </c>
    </row>
    <row r="48" spans="1:8" s="4" customFormat="1" ht="13.5" customHeight="1" x14ac:dyDescent="0.25">
      <c r="A48" s="4" t="s">
        <v>135</v>
      </c>
      <c r="B48" s="5" t="s">
        <v>143</v>
      </c>
      <c r="C48" s="5" t="s">
        <v>152</v>
      </c>
      <c r="D48" s="5" t="s">
        <v>543</v>
      </c>
      <c r="E48" s="5" t="s">
        <v>512</v>
      </c>
      <c r="F48" s="5" t="s">
        <v>393</v>
      </c>
      <c r="G48" s="4" t="s">
        <v>30</v>
      </c>
      <c r="H48" s="4" t="s">
        <v>67</v>
      </c>
    </row>
    <row r="49" spans="1:8" s="4" customFormat="1" ht="13.5" customHeight="1" x14ac:dyDescent="0.25">
      <c r="A49" s="4" t="s">
        <v>135</v>
      </c>
      <c r="B49" s="5" t="s">
        <v>143</v>
      </c>
      <c r="C49" s="5" t="s">
        <v>152</v>
      </c>
      <c r="D49" s="5" t="s">
        <v>544</v>
      </c>
      <c r="E49" s="5" t="s">
        <v>513</v>
      </c>
      <c r="F49" s="4" t="s">
        <v>156</v>
      </c>
      <c r="G49" s="4" t="s">
        <v>30</v>
      </c>
      <c r="H49" s="4" t="s">
        <v>67</v>
      </c>
    </row>
    <row r="50" spans="1:8" s="4" customFormat="1" ht="13.5" customHeight="1" x14ac:dyDescent="0.25">
      <c r="A50" s="4" t="s">
        <v>135</v>
      </c>
      <c r="B50" s="5" t="s">
        <v>143</v>
      </c>
      <c r="C50" s="5" t="s">
        <v>152</v>
      </c>
      <c r="D50" s="5" t="s">
        <v>545</v>
      </c>
      <c r="E50" s="5" t="s">
        <v>514</v>
      </c>
      <c r="F50" s="4" t="s">
        <v>156</v>
      </c>
      <c r="G50" s="4" t="s">
        <v>30</v>
      </c>
      <c r="H50" s="4" t="s">
        <v>67</v>
      </c>
    </row>
    <row r="51" spans="1:8" s="4" customFormat="1" ht="13.5" customHeight="1" x14ac:dyDescent="0.25">
      <c r="A51" s="4" t="s">
        <v>135</v>
      </c>
      <c r="B51" s="5" t="s">
        <v>143</v>
      </c>
      <c r="C51" s="5" t="s">
        <v>152</v>
      </c>
      <c r="D51" s="5" t="s">
        <v>546</v>
      </c>
      <c r="E51" s="5" t="s">
        <v>515</v>
      </c>
      <c r="F51" s="4" t="s">
        <v>156</v>
      </c>
      <c r="G51" s="4" t="s">
        <v>30</v>
      </c>
      <c r="H51" s="4" t="s">
        <v>67</v>
      </c>
    </row>
    <row r="52" spans="1:8" s="4" customFormat="1" ht="13.5" customHeight="1" x14ac:dyDescent="0.25">
      <c r="A52" s="4" t="s">
        <v>135</v>
      </c>
      <c r="B52" s="5" t="s">
        <v>143</v>
      </c>
      <c r="C52" s="5" t="s">
        <v>152</v>
      </c>
      <c r="D52" s="5" t="s">
        <v>547</v>
      </c>
      <c r="E52" s="5" t="s">
        <v>516</v>
      </c>
      <c r="F52" s="4" t="s">
        <v>156</v>
      </c>
      <c r="G52" s="4" t="s">
        <v>30</v>
      </c>
      <c r="H52" s="4" t="s">
        <v>67</v>
      </c>
    </row>
    <row r="53" spans="1:8" s="4" customFormat="1" ht="13.5" customHeight="1" x14ac:dyDescent="0.25">
      <c r="A53" s="4" t="s">
        <v>135</v>
      </c>
      <c r="B53" s="5" t="s">
        <v>143</v>
      </c>
      <c r="C53" s="5" t="s">
        <v>170</v>
      </c>
      <c r="D53" s="5"/>
      <c r="E53" s="5" t="s">
        <v>517</v>
      </c>
      <c r="F53" s="5" t="s">
        <v>393</v>
      </c>
      <c r="G53" s="4" t="s">
        <v>30</v>
      </c>
      <c r="H53" s="4" t="s">
        <v>67</v>
      </c>
    </row>
    <row r="54" spans="1:8" s="4" customFormat="1" ht="13.5" customHeight="1" x14ac:dyDescent="0.25">
      <c r="A54" s="4" t="s">
        <v>135</v>
      </c>
      <c r="B54" s="5" t="s">
        <v>143</v>
      </c>
      <c r="C54" s="5" t="s">
        <v>170</v>
      </c>
      <c r="D54" s="5" t="s">
        <v>549</v>
      </c>
    </row>
    <row r="55" spans="1:8" s="4" customFormat="1" ht="13.5" customHeight="1" x14ac:dyDescent="0.25">
      <c r="A55" s="4" t="s">
        <v>135</v>
      </c>
      <c r="B55" s="5" t="s">
        <v>143</v>
      </c>
      <c r="C55" s="5" t="s">
        <v>170</v>
      </c>
      <c r="D55" s="5" t="s">
        <v>550</v>
      </c>
      <c r="E55" s="5" t="s">
        <v>469</v>
      </c>
      <c r="F55" s="4" t="s">
        <v>156</v>
      </c>
      <c r="G55" s="4" t="s">
        <v>30</v>
      </c>
      <c r="H55" s="4" t="s">
        <v>67</v>
      </c>
    </row>
    <row r="56" spans="1:8" s="4" customFormat="1" ht="13.5" customHeight="1" x14ac:dyDescent="0.25">
      <c r="A56" s="4" t="s">
        <v>135</v>
      </c>
      <c r="B56" s="5" t="s">
        <v>143</v>
      </c>
      <c r="C56" s="5" t="s">
        <v>170</v>
      </c>
      <c r="D56" s="5" t="s">
        <v>548</v>
      </c>
      <c r="E56" s="5" t="s">
        <v>518</v>
      </c>
      <c r="F56" s="4" t="s">
        <v>156</v>
      </c>
      <c r="G56" s="4" t="s">
        <v>30</v>
      </c>
      <c r="H56" s="4" t="s">
        <v>67</v>
      </c>
    </row>
    <row r="57" spans="1:8" s="4" customFormat="1" ht="13.5" customHeight="1" x14ac:dyDescent="0.25">
      <c r="A57" s="4" t="s">
        <v>135</v>
      </c>
      <c r="B57" s="5" t="s">
        <v>179</v>
      </c>
      <c r="C57" s="5" t="s">
        <v>180</v>
      </c>
      <c r="D57" s="5" t="s">
        <v>551</v>
      </c>
      <c r="E57" s="5" t="s">
        <v>430</v>
      </c>
      <c r="F57" s="4" t="s">
        <v>156</v>
      </c>
      <c r="G57" s="4" t="s">
        <v>30</v>
      </c>
      <c r="H57" s="4" t="s">
        <v>67</v>
      </c>
    </row>
    <row r="58" spans="1:8" s="4" customFormat="1" ht="13.5" customHeight="1" x14ac:dyDescent="0.25">
      <c r="A58" s="4" t="s">
        <v>135</v>
      </c>
      <c r="B58" s="5" t="s">
        <v>179</v>
      </c>
      <c r="C58" s="5" t="s">
        <v>180</v>
      </c>
      <c r="D58" s="5" t="s">
        <v>552</v>
      </c>
      <c r="E58" s="5" t="s">
        <v>471</v>
      </c>
      <c r="F58" s="4" t="s">
        <v>156</v>
      </c>
      <c r="G58" s="4" t="s">
        <v>30</v>
      </c>
      <c r="H58" s="4" t="s">
        <v>67</v>
      </c>
    </row>
    <row r="59" spans="1:8" s="4" customFormat="1" ht="13.5" customHeight="1" x14ac:dyDescent="0.25">
      <c r="A59" s="4" t="s">
        <v>135</v>
      </c>
      <c r="B59" s="5" t="s">
        <v>179</v>
      </c>
      <c r="C59" s="5" t="s">
        <v>180</v>
      </c>
      <c r="D59" s="5" t="s">
        <v>553</v>
      </c>
      <c r="E59" s="5" t="s">
        <v>432</v>
      </c>
      <c r="F59" s="4" t="s">
        <v>156</v>
      </c>
      <c r="G59" s="4" t="s">
        <v>30</v>
      </c>
      <c r="H59" s="4" t="s">
        <v>67</v>
      </c>
    </row>
    <row r="60" spans="1:8" s="4" customFormat="1" ht="13.5" customHeight="1" x14ac:dyDescent="0.25">
      <c r="A60" s="4" t="s">
        <v>135</v>
      </c>
      <c r="B60" s="5" t="s">
        <v>179</v>
      </c>
      <c r="C60" s="5" t="s">
        <v>180</v>
      </c>
      <c r="D60" s="5"/>
      <c r="E60" s="5" t="s">
        <v>433</v>
      </c>
      <c r="F60" s="4" t="s">
        <v>156</v>
      </c>
      <c r="G60" s="4" t="s">
        <v>30</v>
      </c>
      <c r="H60" s="4" t="s">
        <v>67</v>
      </c>
    </row>
    <row r="61" spans="1:8" s="4" customFormat="1" ht="13.5" customHeight="1" x14ac:dyDescent="0.25">
      <c r="A61" s="4" t="s">
        <v>135</v>
      </c>
      <c r="B61" s="5" t="s">
        <v>179</v>
      </c>
      <c r="C61" s="5" t="s">
        <v>180</v>
      </c>
      <c r="D61" s="5" t="s">
        <v>554</v>
      </c>
      <c r="E61" s="5"/>
      <c r="F61" s="4" t="s">
        <v>156</v>
      </c>
      <c r="G61" s="4" t="s">
        <v>30</v>
      </c>
      <c r="H61" s="4" t="s">
        <v>67</v>
      </c>
    </row>
    <row r="62" spans="1:8" s="4" customFormat="1" ht="13.5" customHeight="1" x14ac:dyDescent="0.25">
      <c r="A62" s="4" t="s">
        <v>135</v>
      </c>
      <c r="B62" s="5" t="s">
        <v>179</v>
      </c>
      <c r="C62" s="5" t="s">
        <v>180</v>
      </c>
      <c r="D62" s="5" t="s">
        <v>555</v>
      </c>
      <c r="E62" s="5" t="s">
        <v>472</v>
      </c>
      <c r="F62" s="4" t="s">
        <v>156</v>
      </c>
      <c r="G62" s="4" t="s">
        <v>30</v>
      </c>
      <c r="H62" s="4" t="s">
        <v>67</v>
      </c>
    </row>
    <row r="63" spans="1:8" s="4" customFormat="1" ht="13.5" customHeight="1" x14ac:dyDescent="0.25">
      <c r="A63" s="4" t="s">
        <v>135</v>
      </c>
      <c r="B63" s="5" t="s">
        <v>179</v>
      </c>
      <c r="C63" s="5" t="s">
        <v>190</v>
      </c>
      <c r="D63" s="5" t="s">
        <v>192</v>
      </c>
      <c r="E63" s="5" t="s">
        <v>435</v>
      </c>
      <c r="F63" s="4" t="s">
        <v>156</v>
      </c>
      <c r="G63" s="4" t="s">
        <v>30</v>
      </c>
      <c r="H63" s="4" t="s">
        <v>67</v>
      </c>
    </row>
    <row r="64" spans="1:8" s="4" customFormat="1" ht="13.5" customHeight="1" x14ac:dyDescent="0.25">
      <c r="A64" s="4" t="s">
        <v>135</v>
      </c>
      <c r="B64" s="5" t="s">
        <v>179</v>
      </c>
      <c r="C64" s="5" t="s">
        <v>144</v>
      </c>
      <c r="D64" s="5" t="s">
        <v>583</v>
      </c>
      <c r="E64" s="5"/>
      <c r="F64" s="4" t="s">
        <v>29</v>
      </c>
      <c r="G64" s="4" t="s">
        <v>30</v>
      </c>
      <c r="H64" s="4" t="s">
        <v>30</v>
      </c>
    </row>
    <row r="65" spans="1:8" s="4" customFormat="1" ht="13.5" customHeight="1" x14ac:dyDescent="0.25">
      <c r="A65" s="4" t="s">
        <v>135</v>
      </c>
      <c r="B65" s="5" t="s">
        <v>179</v>
      </c>
      <c r="C65" s="5" t="s">
        <v>144</v>
      </c>
      <c r="D65" s="5" t="s">
        <v>584</v>
      </c>
      <c r="E65" s="5"/>
      <c r="F65" s="4" t="s">
        <v>29</v>
      </c>
      <c r="G65" s="4" t="s">
        <v>30</v>
      </c>
      <c r="H65" s="4" t="s">
        <v>30</v>
      </c>
    </row>
    <row r="66" spans="1:8" s="4" customFormat="1" ht="13.5" customHeight="1" x14ac:dyDescent="0.25">
      <c r="A66" s="4" t="s">
        <v>135</v>
      </c>
      <c r="B66" s="5" t="s">
        <v>179</v>
      </c>
      <c r="C66" s="5" t="s">
        <v>144</v>
      </c>
      <c r="D66" s="5" t="s">
        <v>585</v>
      </c>
      <c r="E66" s="5" t="s">
        <v>395</v>
      </c>
      <c r="F66" s="4" t="s">
        <v>29</v>
      </c>
      <c r="G66" s="4" t="s">
        <v>30</v>
      </c>
      <c r="H66" s="4" t="s">
        <v>30</v>
      </c>
    </row>
    <row r="67" spans="1:8" s="4" customFormat="1" ht="13.5" customHeight="1" x14ac:dyDescent="0.25">
      <c r="A67" s="4" t="s">
        <v>135</v>
      </c>
      <c r="B67" s="5" t="s">
        <v>179</v>
      </c>
      <c r="C67" s="5" t="s">
        <v>196</v>
      </c>
      <c r="D67" s="5" t="s">
        <v>33</v>
      </c>
      <c r="E67" s="5" t="s">
        <v>436</v>
      </c>
      <c r="F67" s="4" t="s">
        <v>156</v>
      </c>
      <c r="G67" s="4" t="s">
        <v>30</v>
      </c>
      <c r="H67" s="4" t="s">
        <v>67</v>
      </c>
    </row>
    <row r="68" spans="1:8" s="4" customFormat="1" ht="13.5" customHeight="1" x14ac:dyDescent="0.25">
      <c r="A68" s="4" t="s">
        <v>135</v>
      </c>
      <c r="B68" s="5" t="s">
        <v>179</v>
      </c>
      <c r="C68" s="5" t="s">
        <v>199</v>
      </c>
      <c r="D68" s="5"/>
      <c r="E68" s="5"/>
      <c r="F68" s="5" t="s">
        <v>393</v>
      </c>
      <c r="G68" s="4" t="s">
        <v>30</v>
      </c>
      <c r="H68" s="4" t="s">
        <v>67</v>
      </c>
    </row>
    <row r="69" spans="1:8" s="4" customFormat="1" ht="13.5" customHeight="1" x14ac:dyDescent="0.25">
      <c r="A69" s="4" t="s">
        <v>135</v>
      </c>
      <c r="B69" s="5" t="s">
        <v>179</v>
      </c>
      <c r="C69" s="5" t="s">
        <v>199</v>
      </c>
      <c r="D69" s="5" t="s">
        <v>556</v>
      </c>
      <c r="E69" s="5" t="s">
        <v>519</v>
      </c>
      <c r="F69" s="5" t="s">
        <v>393</v>
      </c>
      <c r="G69" s="4" t="s">
        <v>30</v>
      </c>
      <c r="H69" s="4" t="s">
        <v>67</v>
      </c>
    </row>
    <row r="70" spans="1:8" s="4" customFormat="1" ht="13.5" customHeight="1" x14ac:dyDescent="0.25">
      <c r="A70" s="4" t="s">
        <v>205</v>
      </c>
      <c r="B70" s="5" t="s">
        <v>206</v>
      </c>
      <c r="C70" s="5" t="s">
        <v>207</v>
      </c>
      <c r="D70" s="5" t="s">
        <v>557</v>
      </c>
      <c r="E70" s="5" t="s">
        <v>474</v>
      </c>
      <c r="F70" s="4" t="s">
        <v>108</v>
      </c>
      <c r="G70" s="4" t="s">
        <v>30</v>
      </c>
      <c r="H70" s="4" t="s">
        <v>67</v>
      </c>
    </row>
    <row r="71" spans="1:8" s="4" customFormat="1" ht="13.5" customHeight="1" x14ac:dyDescent="0.25">
      <c r="A71" s="4" t="s">
        <v>205</v>
      </c>
      <c r="B71" s="5" t="s">
        <v>206</v>
      </c>
      <c r="C71" s="5" t="s">
        <v>212</v>
      </c>
      <c r="D71" s="5" t="s">
        <v>558</v>
      </c>
      <c r="E71" s="5" t="s">
        <v>439</v>
      </c>
      <c r="F71" s="4" t="s">
        <v>108</v>
      </c>
      <c r="G71" s="4" t="s">
        <v>30</v>
      </c>
      <c r="H71" s="4" t="s">
        <v>67</v>
      </c>
    </row>
    <row r="72" spans="1:8" s="4" customFormat="1" ht="13.5" customHeight="1" x14ac:dyDescent="0.25">
      <c r="A72" s="4" t="s">
        <v>205</v>
      </c>
      <c r="B72" s="5" t="s">
        <v>206</v>
      </c>
      <c r="C72" s="5" t="s">
        <v>212</v>
      </c>
      <c r="D72" s="5" t="s">
        <v>558</v>
      </c>
      <c r="E72" s="5" t="s">
        <v>475</v>
      </c>
      <c r="F72" s="4" t="s">
        <v>108</v>
      </c>
      <c r="G72" s="4" t="s">
        <v>30</v>
      </c>
      <c r="H72" s="4" t="s">
        <v>67</v>
      </c>
    </row>
    <row r="73" spans="1:8" s="4" customFormat="1" ht="13.5" customHeight="1" x14ac:dyDescent="0.25">
      <c r="A73" s="4" t="s">
        <v>205</v>
      </c>
      <c r="B73" s="5" t="s">
        <v>206</v>
      </c>
      <c r="C73" s="5" t="s">
        <v>212</v>
      </c>
      <c r="D73" s="5" t="s">
        <v>558</v>
      </c>
      <c r="E73" s="5" t="s">
        <v>441</v>
      </c>
      <c r="F73" s="4" t="s">
        <v>108</v>
      </c>
      <c r="G73" s="4" t="s">
        <v>30</v>
      </c>
      <c r="H73" s="4" t="s">
        <v>67</v>
      </c>
    </row>
    <row r="74" spans="1:8" s="4" customFormat="1" ht="13.5" customHeight="1" x14ac:dyDescent="0.25">
      <c r="A74" s="4" t="s">
        <v>205</v>
      </c>
      <c r="B74" s="5" t="s">
        <v>206</v>
      </c>
      <c r="C74" s="5" t="s">
        <v>212</v>
      </c>
      <c r="D74" s="5" t="s">
        <v>559</v>
      </c>
      <c r="E74" s="5" t="s">
        <v>520</v>
      </c>
      <c r="F74" s="4" t="s">
        <v>108</v>
      </c>
      <c r="G74" s="4" t="s">
        <v>30</v>
      </c>
      <c r="H74" s="4" t="s">
        <v>67</v>
      </c>
    </row>
    <row r="75" spans="1:8" s="4" customFormat="1" ht="13.5" customHeight="1" x14ac:dyDescent="0.25">
      <c r="A75" s="4" t="s">
        <v>205</v>
      </c>
      <c r="B75" s="5" t="s">
        <v>206</v>
      </c>
      <c r="C75" s="5" t="s">
        <v>212</v>
      </c>
      <c r="D75" s="5" t="s">
        <v>559</v>
      </c>
      <c r="E75" s="5" t="s">
        <v>521</v>
      </c>
      <c r="F75" s="4" t="s">
        <v>108</v>
      </c>
      <c r="G75" s="4" t="s">
        <v>30</v>
      </c>
      <c r="H75" s="4" t="s">
        <v>67</v>
      </c>
    </row>
    <row r="76" spans="1:8" s="4" customFormat="1" ht="13.5" customHeight="1" x14ac:dyDescent="0.25">
      <c r="A76" s="4" t="s">
        <v>205</v>
      </c>
      <c r="B76" s="5" t="s">
        <v>206</v>
      </c>
      <c r="C76" s="5" t="s">
        <v>223</v>
      </c>
      <c r="D76" s="5" t="s">
        <v>560</v>
      </c>
      <c r="E76" s="5" t="s">
        <v>522</v>
      </c>
      <c r="F76" s="4" t="s">
        <v>108</v>
      </c>
      <c r="G76" s="4" t="s">
        <v>30</v>
      </c>
      <c r="H76" s="4" t="s">
        <v>67</v>
      </c>
    </row>
    <row r="77" spans="1:8" s="4" customFormat="1" ht="13.5" customHeight="1" x14ac:dyDescent="0.25">
      <c r="A77" s="4" t="s">
        <v>205</v>
      </c>
      <c r="B77" s="5" t="s">
        <v>206</v>
      </c>
      <c r="C77" s="5" t="s">
        <v>223</v>
      </c>
      <c r="D77" s="5" t="s">
        <v>561</v>
      </c>
      <c r="E77" s="5" t="s">
        <v>523</v>
      </c>
      <c r="F77" s="4" t="s">
        <v>108</v>
      </c>
      <c r="G77" s="4" t="s">
        <v>30</v>
      </c>
      <c r="H77" s="4" t="s">
        <v>67</v>
      </c>
    </row>
    <row r="78" spans="1:8" s="4" customFormat="1" ht="13.5" customHeight="1" x14ac:dyDescent="0.25">
      <c r="A78" s="4" t="s">
        <v>205</v>
      </c>
      <c r="B78" s="5" t="s">
        <v>206</v>
      </c>
      <c r="C78" s="5" t="s">
        <v>231</v>
      </c>
      <c r="D78" s="5" t="s">
        <v>233</v>
      </c>
      <c r="E78" s="5" t="s">
        <v>395</v>
      </c>
      <c r="F78" s="4" t="s">
        <v>29</v>
      </c>
      <c r="G78" s="4" t="s">
        <v>30</v>
      </c>
      <c r="H78" s="4" t="s">
        <v>30</v>
      </c>
    </row>
    <row r="79" spans="1:8" s="4" customFormat="1" ht="13.5" customHeight="1" x14ac:dyDescent="0.25">
      <c r="A79" s="4" t="s">
        <v>205</v>
      </c>
      <c r="B79" s="5" t="s">
        <v>206</v>
      </c>
      <c r="C79" s="5" t="s">
        <v>234</v>
      </c>
      <c r="D79" s="5" t="s">
        <v>557</v>
      </c>
      <c r="E79" s="5" t="s">
        <v>523</v>
      </c>
      <c r="F79" s="4" t="s">
        <v>108</v>
      </c>
      <c r="G79" s="4" t="s">
        <v>30</v>
      </c>
      <c r="H79" s="4" t="s">
        <v>67</v>
      </c>
    </row>
    <row r="80" spans="1:8" s="4" customFormat="1" ht="13.5" customHeight="1" x14ac:dyDescent="0.25">
      <c r="A80" s="4" t="s">
        <v>205</v>
      </c>
      <c r="B80" s="5" t="s">
        <v>206</v>
      </c>
      <c r="C80" s="5" t="s">
        <v>236</v>
      </c>
      <c r="D80" s="5" t="s">
        <v>33</v>
      </c>
      <c r="E80" s="5" t="s">
        <v>562</v>
      </c>
      <c r="F80" s="4" t="s">
        <v>96</v>
      </c>
      <c r="G80" s="4" t="s">
        <v>30</v>
      </c>
      <c r="H80" s="4" t="s">
        <v>33</v>
      </c>
    </row>
    <row r="81" spans="1:8" s="4" customFormat="1" ht="13.5" customHeight="1" x14ac:dyDescent="0.25">
      <c r="A81" s="4" t="s">
        <v>205</v>
      </c>
      <c r="B81" s="5" t="s">
        <v>206</v>
      </c>
      <c r="C81" s="5" t="s">
        <v>236</v>
      </c>
      <c r="D81" s="5" t="s">
        <v>33</v>
      </c>
      <c r="E81" s="5" t="s">
        <v>524</v>
      </c>
      <c r="F81" s="4" t="s">
        <v>108</v>
      </c>
      <c r="G81" s="4" t="s">
        <v>30</v>
      </c>
      <c r="H81" s="4" t="s">
        <v>67</v>
      </c>
    </row>
    <row r="82" spans="1:8" s="4" customFormat="1" ht="13.5" customHeight="1" x14ac:dyDescent="0.25">
      <c r="A82" s="4" t="s">
        <v>205</v>
      </c>
      <c r="B82" s="5" t="s">
        <v>206</v>
      </c>
      <c r="C82" s="5" t="s">
        <v>241</v>
      </c>
      <c r="D82" s="5" t="s">
        <v>563</v>
      </c>
      <c r="E82" s="5"/>
      <c r="F82" s="5" t="s">
        <v>394</v>
      </c>
      <c r="G82" s="4" t="s">
        <v>30</v>
      </c>
      <c r="H82" s="4" t="s">
        <v>67</v>
      </c>
    </row>
    <row r="83" spans="1:8" s="4" customFormat="1" ht="13.5" customHeight="1" x14ac:dyDescent="0.25">
      <c r="A83" s="4" t="s">
        <v>205</v>
      </c>
      <c r="B83" s="5" t="s">
        <v>206</v>
      </c>
      <c r="C83" s="5" t="s">
        <v>241</v>
      </c>
      <c r="D83" s="5" t="s">
        <v>564</v>
      </c>
      <c r="E83" s="5" t="s">
        <v>525</v>
      </c>
      <c r="F83" s="5" t="s">
        <v>394</v>
      </c>
      <c r="G83" s="4" t="s">
        <v>30</v>
      </c>
      <c r="H83" s="4" t="s">
        <v>67</v>
      </c>
    </row>
    <row r="84" spans="1:8" s="4" customFormat="1" ht="13.5" customHeight="1" x14ac:dyDescent="0.25">
      <c r="A84" s="4" t="s">
        <v>205</v>
      </c>
      <c r="B84" s="5" t="s">
        <v>206</v>
      </c>
      <c r="C84" s="5" t="s">
        <v>246</v>
      </c>
      <c r="D84" s="5" t="s">
        <v>33</v>
      </c>
      <c r="E84" s="5" t="s">
        <v>526</v>
      </c>
      <c r="F84" s="4" t="s">
        <v>108</v>
      </c>
      <c r="G84" s="4" t="s">
        <v>30</v>
      </c>
      <c r="H84" s="4" t="s">
        <v>67</v>
      </c>
    </row>
    <row r="85" spans="1:8" s="4" customFormat="1" ht="13.5" customHeight="1" x14ac:dyDescent="0.25">
      <c r="A85" s="4" t="s">
        <v>205</v>
      </c>
      <c r="B85" s="5" t="s">
        <v>206</v>
      </c>
      <c r="C85" s="5" t="s">
        <v>246</v>
      </c>
      <c r="D85" s="5" t="s">
        <v>33</v>
      </c>
      <c r="E85" s="5" t="s">
        <v>527</v>
      </c>
      <c r="F85" s="4" t="s">
        <v>108</v>
      </c>
      <c r="G85" s="4" t="s">
        <v>30</v>
      </c>
      <c r="H85" s="4" t="s">
        <v>67</v>
      </c>
    </row>
    <row r="86" spans="1:8" s="4" customFormat="1" ht="13.5" customHeight="1" x14ac:dyDescent="0.25">
      <c r="A86" s="4" t="s">
        <v>205</v>
      </c>
      <c r="B86" s="5" t="s">
        <v>206</v>
      </c>
      <c r="C86" s="5" t="s">
        <v>246</v>
      </c>
      <c r="D86" s="5" t="s">
        <v>559</v>
      </c>
      <c r="E86" s="5" t="s">
        <v>528</v>
      </c>
      <c r="F86" s="5" t="s">
        <v>394</v>
      </c>
      <c r="G86" s="4" t="s">
        <v>30</v>
      </c>
      <c r="H86" s="4" t="s">
        <v>67</v>
      </c>
    </row>
    <row r="87" spans="1:8" s="4" customFormat="1" ht="13.5" customHeight="1" x14ac:dyDescent="0.25">
      <c r="A87" s="4" t="s">
        <v>205</v>
      </c>
      <c r="B87" s="5" t="s">
        <v>206</v>
      </c>
      <c r="C87" s="5" t="s">
        <v>246</v>
      </c>
      <c r="D87" s="5" t="s">
        <v>33</v>
      </c>
      <c r="E87" s="5" t="s">
        <v>529</v>
      </c>
      <c r="F87" s="4" t="s">
        <v>108</v>
      </c>
      <c r="G87" s="4" t="s">
        <v>30</v>
      </c>
      <c r="H87" s="4" t="s">
        <v>67</v>
      </c>
    </row>
    <row r="88" spans="1:8" s="4" customFormat="1" ht="13.5" customHeight="1" x14ac:dyDescent="0.25">
      <c r="A88" s="4" t="s">
        <v>205</v>
      </c>
      <c r="B88" s="5" t="s">
        <v>206</v>
      </c>
      <c r="C88" s="5" t="s">
        <v>246</v>
      </c>
      <c r="D88" s="5" t="s">
        <v>33</v>
      </c>
      <c r="E88" s="5" t="s">
        <v>530</v>
      </c>
      <c r="F88" s="4" t="s">
        <v>108</v>
      </c>
      <c r="G88" s="4" t="s">
        <v>30</v>
      </c>
      <c r="H88" s="4" t="s">
        <v>67</v>
      </c>
    </row>
    <row r="89" spans="1:8" s="4" customFormat="1" ht="13.5" customHeight="1" x14ac:dyDescent="0.25">
      <c r="A89" s="4" t="s">
        <v>205</v>
      </c>
      <c r="B89" s="5" t="s">
        <v>206</v>
      </c>
      <c r="C89" s="5" t="s">
        <v>260</v>
      </c>
      <c r="D89" s="5" t="s">
        <v>558</v>
      </c>
      <c r="E89" s="5" t="s">
        <v>448</v>
      </c>
      <c r="F89" s="4" t="s">
        <v>108</v>
      </c>
      <c r="G89" s="4" t="s">
        <v>30</v>
      </c>
      <c r="H89" s="4" t="s">
        <v>67</v>
      </c>
    </row>
    <row r="90" spans="1:8" s="4" customFormat="1" ht="13.5" customHeight="1" x14ac:dyDescent="0.25">
      <c r="A90" s="4" t="s">
        <v>205</v>
      </c>
      <c r="B90" s="5" t="s">
        <v>206</v>
      </c>
      <c r="C90" s="5" t="s">
        <v>260</v>
      </c>
      <c r="D90" s="5" t="s">
        <v>557</v>
      </c>
      <c r="E90" s="5" t="s">
        <v>449</v>
      </c>
      <c r="F90" s="4" t="s">
        <v>108</v>
      </c>
      <c r="G90" s="4" t="s">
        <v>30</v>
      </c>
      <c r="H90" s="4" t="s">
        <v>67</v>
      </c>
    </row>
    <row r="91" spans="1:8" s="4" customFormat="1" ht="13.5" customHeight="1" x14ac:dyDescent="0.25">
      <c r="A91" s="4" t="s">
        <v>205</v>
      </c>
      <c r="B91" s="5" t="s">
        <v>206</v>
      </c>
      <c r="C91" s="5" t="s">
        <v>263</v>
      </c>
      <c r="D91" s="5" t="s">
        <v>559</v>
      </c>
      <c r="E91" s="5" t="s">
        <v>531</v>
      </c>
      <c r="F91" s="4" t="s">
        <v>108</v>
      </c>
      <c r="G91" s="4" t="s">
        <v>30</v>
      </c>
      <c r="H91" s="4" t="s">
        <v>67</v>
      </c>
    </row>
    <row r="92" spans="1:8" s="4" customFormat="1" ht="13.5" customHeight="1" x14ac:dyDescent="0.25">
      <c r="A92" s="4" t="s">
        <v>205</v>
      </c>
      <c r="B92" s="5" t="s">
        <v>206</v>
      </c>
      <c r="C92" s="5" t="s">
        <v>263</v>
      </c>
      <c r="D92" s="5" t="s">
        <v>559</v>
      </c>
      <c r="E92" s="5" t="s">
        <v>532</v>
      </c>
      <c r="F92" s="4" t="s">
        <v>96</v>
      </c>
      <c r="G92" s="4" t="s">
        <v>30</v>
      </c>
      <c r="H92" s="4" t="s">
        <v>33</v>
      </c>
    </row>
    <row r="93" spans="1:8" s="4" customFormat="1" ht="13.5" customHeight="1" x14ac:dyDescent="0.25">
      <c r="A93" s="4" t="s">
        <v>205</v>
      </c>
      <c r="B93" s="5" t="s">
        <v>267</v>
      </c>
      <c r="C93" s="5" t="s">
        <v>268</v>
      </c>
      <c r="D93" s="5" t="s">
        <v>567</v>
      </c>
      <c r="E93" s="5"/>
      <c r="F93" s="4" t="s">
        <v>29</v>
      </c>
      <c r="G93" s="4" t="s">
        <v>30</v>
      </c>
      <c r="H93" s="4" t="s">
        <v>30</v>
      </c>
    </row>
    <row r="94" spans="1:8" s="4" customFormat="1" ht="13.5" customHeight="1" x14ac:dyDescent="0.25">
      <c r="A94" s="4" t="s">
        <v>205</v>
      </c>
      <c r="B94" s="5" t="s">
        <v>267</v>
      </c>
      <c r="C94" s="5" t="s">
        <v>268</v>
      </c>
      <c r="D94" s="5" t="s">
        <v>568</v>
      </c>
      <c r="E94" s="5" t="s">
        <v>395</v>
      </c>
      <c r="F94" s="4" t="s">
        <v>29</v>
      </c>
      <c r="G94" s="4" t="s">
        <v>30</v>
      </c>
      <c r="H94" s="4" t="s">
        <v>30</v>
      </c>
    </row>
    <row r="95" spans="1:8" s="4" customFormat="1" ht="13.5" customHeight="1" x14ac:dyDescent="0.25">
      <c r="A95" s="4" t="s">
        <v>205</v>
      </c>
      <c r="B95" s="5" t="s">
        <v>267</v>
      </c>
      <c r="C95" s="5" t="s">
        <v>271</v>
      </c>
      <c r="D95" s="5" t="s">
        <v>565</v>
      </c>
      <c r="E95" s="5" t="s">
        <v>487</v>
      </c>
      <c r="F95" s="4" t="s">
        <v>108</v>
      </c>
      <c r="G95" s="4" t="s">
        <v>30</v>
      </c>
      <c r="H95" s="4" t="s">
        <v>67</v>
      </c>
    </row>
    <row r="96" spans="1:8" s="4" customFormat="1" ht="13.5" customHeight="1" x14ac:dyDescent="0.25">
      <c r="A96" s="4" t="s">
        <v>205</v>
      </c>
      <c r="B96" s="5" t="s">
        <v>267</v>
      </c>
      <c r="C96" s="5" t="s">
        <v>271</v>
      </c>
      <c r="D96" s="5" t="s">
        <v>566</v>
      </c>
      <c r="E96" s="5" t="s">
        <v>533</v>
      </c>
      <c r="F96" s="5" t="s">
        <v>394</v>
      </c>
      <c r="G96" s="4" t="s">
        <v>30</v>
      </c>
      <c r="H96" s="4" t="s">
        <v>67</v>
      </c>
    </row>
    <row r="97" spans="1:8" s="4" customFormat="1" ht="13.5" customHeight="1" x14ac:dyDescent="0.25">
      <c r="A97" s="4" t="s">
        <v>205</v>
      </c>
      <c r="B97" s="5" t="s">
        <v>267</v>
      </c>
      <c r="C97" s="5" t="s">
        <v>278</v>
      </c>
      <c r="D97" s="5" t="s">
        <v>566</v>
      </c>
      <c r="E97" s="5" t="s">
        <v>489</v>
      </c>
      <c r="F97" s="4" t="s">
        <v>108</v>
      </c>
      <c r="G97" s="4" t="s">
        <v>30</v>
      </c>
      <c r="H97" s="4" t="s">
        <v>67</v>
      </c>
    </row>
    <row r="98" spans="1:8" s="4" customFormat="1" ht="13.5" customHeight="1" x14ac:dyDescent="0.25">
      <c r="A98" s="4" t="s">
        <v>205</v>
      </c>
      <c r="B98" s="5" t="s">
        <v>267</v>
      </c>
      <c r="C98" s="5" t="s">
        <v>282</v>
      </c>
      <c r="D98" s="5" t="s">
        <v>567</v>
      </c>
      <c r="E98" s="5"/>
      <c r="F98" s="5" t="s">
        <v>394</v>
      </c>
      <c r="G98" s="4" t="s">
        <v>30</v>
      </c>
      <c r="H98" s="4" t="s">
        <v>67</v>
      </c>
    </row>
    <row r="99" spans="1:8" s="4" customFormat="1" ht="13.5" customHeight="1" x14ac:dyDescent="0.25">
      <c r="A99" s="4" t="s">
        <v>205</v>
      </c>
      <c r="B99" s="5" t="s">
        <v>267</v>
      </c>
      <c r="C99" s="5" t="s">
        <v>282</v>
      </c>
      <c r="D99" s="5" t="s">
        <v>568</v>
      </c>
      <c r="E99" s="5" t="s">
        <v>534</v>
      </c>
      <c r="F99" s="5" t="s">
        <v>394</v>
      </c>
      <c r="G99" s="4" t="s">
        <v>30</v>
      </c>
      <c r="H99" s="4" t="s">
        <v>67</v>
      </c>
    </row>
    <row r="100" spans="1:8" s="4" customFormat="1" ht="13.5" customHeight="1" x14ac:dyDescent="0.25">
      <c r="A100" s="4" t="s">
        <v>205</v>
      </c>
      <c r="B100" s="5" t="s">
        <v>287</v>
      </c>
      <c r="C100" s="5" t="s">
        <v>288</v>
      </c>
      <c r="D100" s="4" t="s">
        <v>582</v>
      </c>
      <c r="E100" s="5" t="s">
        <v>395</v>
      </c>
      <c r="F100" s="4" t="s">
        <v>29</v>
      </c>
      <c r="G100" s="4" t="s">
        <v>30</v>
      </c>
      <c r="H100" s="4" t="s">
        <v>30</v>
      </c>
    </row>
    <row r="101" spans="1:8" s="4" customFormat="1" ht="13.5" customHeight="1" x14ac:dyDescent="0.25">
      <c r="A101" s="4" t="s">
        <v>205</v>
      </c>
      <c r="B101" s="5" t="s">
        <v>287</v>
      </c>
      <c r="C101" s="5" t="s">
        <v>288</v>
      </c>
      <c r="D101" s="5" t="s">
        <v>569</v>
      </c>
      <c r="E101" s="5" t="s">
        <v>535</v>
      </c>
      <c r="F101" s="4" t="s">
        <v>96</v>
      </c>
      <c r="G101" s="4" t="s">
        <v>30</v>
      </c>
      <c r="H101" s="4" t="s">
        <v>33</v>
      </c>
    </row>
    <row r="102" spans="1:8" s="4" customFormat="1" ht="13.5" customHeight="1" x14ac:dyDescent="0.25">
      <c r="A102" s="4" t="s">
        <v>205</v>
      </c>
      <c r="B102" s="5" t="s">
        <v>287</v>
      </c>
      <c r="C102" s="5" t="s">
        <v>292</v>
      </c>
      <c r="D102" s="5" t="s">
        <v>570</v>
      </c>
      <c r="E102" s="5" t="s">
        <v>536</v>
      </c>
      <c r="F102" s="5" t="s">
        <v>394</v>
      </c>
      <c r="G102" s="4" t="s">
        <v>30</v>
      </c>
      <c r="H102" s="4" t="s">
        <v>67</v>
      </c>
    </row>
    <row r="103" spans="1:8" s="4" customFormat="1" ht="13.5" customHeight="1" x14ac:dyDescent="0.25">
      <c r="A103" s="4" t="s">
        <v>205</v>
      </c>
      <c r="B103" s="5" t="s">
        <v>287</v>
      </c>
      <c r="C103" s="5" t="s">
        <v>296</v>
      </c>
      <c r="D103" s="5" t="s">
        <v>33</v>
      </c>
      <c r="E103" s="5" t="s">
        <v>537</v>
      </c>
      <c r="F103" s="4" t="s">
        <v>108</v>
      </c>
      <c r="G103" s="4" t="s">
        <v>30</v>
      </c>
      <c r="H103" s="4" t="s">
        <v>67</v>
      </c>
    </row>
    <row r="104" spans="1:8" s="4" customFormat="1" ht="13.5" customHeight="1" x14ac:dyDescent="0.25">
      <c r="A104" s="4" t="s">
        <v>205</v>
      </c>
      <c r="B104" s="5" t="s">
        <v>287</v>
      </c>
      <c r="C104" s="5" t="s">
        <v>296</v>
      </c>
      <c r="D104" s="5" t="s">
        <v>570</v>
      </c>
      <c r="E104" s="5" t="s">
        <v>571</v>
      </c>
      <c r="F104" s="4" t="s">
        <v>96</v>
      </c>
      <c r="G104" s="4" t="s">
        <v>30</v>
      </c>
      <c r="H104" s="4" t="s">
        <v>33</v>
      </c>
    </row>
    <row r="105" spans="1:8" s="4" customFormat="1" ht="13.5" customHeight="1" x14ac:dyDescent="0.25">
      <c r="A105" s="4" t="s">
        <v>205</v>
      </c>
      <c r="B105" s="5" t="s">
        <v>301</v>
      </c>
      <c r="C105" s="5" t="s">
        <v>302</v>
      </c>
      <c r="D105" s="5" t="s">
        <v>572</v>
      </c>
      <c r="E105" s="5" t="s">
        <v>573</v>
      </c>
      <c r="F105" s="5" t="s">
        <v>394</v>
      </c>
      <c r="G105" s="4" t="s">
        <v>30</v>
      </c>
      <c r="H105" s="4" t="s">
        <v>67</v>
      </c>
    </row>
    <row r="106" spans="1:8" s="4" customFormat="1" ht="13.5" customHeight="1" x14ac:dyDescent="0.25">
      <c r="A106" s="4" t="s">
        <v>205</v>
      </c>
      <c r="B106" s="5" t="s">
        <v>301</v>
      </c>
      <c r="C106" s="5" t="s">
        <v>306</v>
      </c>
      <c r="D106" s="5" t="s">
        <v>572</v>
      </c>
      <c r="E106" s="5" t="s">
        <v>538</v>
      </c>
      <c r="F106" s="5" t="s">
        <v>394</v>
      </c>
      <c r="G106" s="4" t="s">
        <v>30</v>
      </c>
      <c r="H106" s="4" t="s">
        <v>67</v>
      </c>
    </row>
    <row r="107" spans="1:8" s="4" customFormat="1" ht="13.5" customHeight="1" x14ac:dyDescent="0.25">
      <c r="A107" s="4" t="s">
        <v>205</v>
      </c>
      <c r="B107" s="5" t="s">
        <v>301</v>
      </c>
      <c r="C107" s="5" t="s">
        <v>309</v>
      </c>
      <c r="D107" s="5" t="s">
        <v>572</v>
      </c>
      <c r="E107" s="5" t="s">
        <v>562</v>
      </c>
      <c r="F107" s="4" t="s">
        <v>96</v>
      </c>
      <c r="G107" s="4" t="s">
        <v>30</v>
      </c>
      <c r="H107" s="4" t="s">
        <v>33</v>
      </c>
    </row>
    <row r="108" spans="1:8" s="4" customFormat="1" ht="13.5" customHeight="1" x14ac:dyDescent="0.25">
      <c r="A108" s="4" t="s">
        <v>205</v>
      </c>
      <c r="B108" s="5" t="s">
        <v>586</v>
      </c>
      <c r="C108" s="5" t="s">
        <v>311</v>
      </c>
      <c r="D108" s="5" t="s">
        <v>33</v>
      </c>
      <c r="E108" s="5" t="s">
        <v>495</v>
      </c>
      <c r="F108" s="4" t="s">
        <v>108</v>
      </c>
      <c r="G108" s="4" t="s">
        <v>30</v>
      </c>
      <c r="H108" s="4" t="s">
        <v>67</v>
      </c>
    </row>
    <row r="109" spans="1:8" s="4" customFormat="1" ht="13.5" customHeight="1" x14ac:dyDescent="0.25">
      <c r="A109" s="4" t="s">
        <v>205</v>
      </c>
      <c r="B109" s="5" t="s">
        <v>586</v>
      </c>
      <c r="C109" s="5" t="s">
        <v>313</v>
      </c>
      <c r="D109" s="5" t="s">
        <v>33</v>
      </c>
      <c r="E109" s="5" t="s">
        <v>539</v>
      </c>
      <c r="F109" s="4" t="s">
        <v>108</v>
      </c>
      <c r="G109" s="4" t="s">
        <v>30</v>
      </c>
      <c r="H109" s="4" t="s">
        <v>67</v>
      </c>
    </row>
    <row r="110" spans="1:8" s="4" customFormat="1" ht="13.5" customHeight="1" x14ac:dyDescent="0.25">
      <c r="A110" s="4" t="s">
        <v>205</v>
      </c>
      <c r="B110" s="5" t="s">
        <v>316</v>
      </c>
      <c r="C110" s="5" t="s">
        <v>317</v>
      </c>
      <c r="D110" s="5" t="s">
        <v>574</v>
      </c>
      <c r="E110" s="5" t="s">
        <v>497</v>
      </c>
      <c r="F110" s="4" t="s">
        <v>108</v>
      </c>
      <c r="G110" s="4" t="s">
        <v>30</v>
      </c>
      <c r="H110" s="4" t="s">
        <v>67</v>
      </c>
    </row>
    <row r="111" spans="1:8" s="4" customFormat="1" ht="13.5" customHeight="1" x14ac:dyDescent="0.25">
      <c r="A111" s="4" t="s">
        <v>205</v>
      </c>
      <c r="B111" s="5" t="s">
        <v>316</v>
      </c>
      <c r="C111" s="5" t="s">
        <v>319</v>
      </c>
      <c r="D111" s="5" t="s">
        <v>574</v>
      </c>
      <c r="E111" s="5" t="s">
        <v>498</v>
      </c>
      <c r="F111" s="4" t="s">
        <v>108</v>
      </c>
      <c r="G111" s="4" t="s">
        <v>30</v>
      </c>
      <c r="H111" s="4" t="s">
        <v>67</v>
      </c>
    </row>
    <row r="112" spans="1:8" s="4" customFormat="1" ht="13.5" customHeight="1" x14ac:dyDescent="0.25">
      <c r="A112" s="4" t="s">
        <v>205</v>
      </c>
      <c r="B112" s="5" t="s">
        <v>316</v>
      </c>
      <c r="C112" s="5" t="s">
        <v>321</v>
      </c>
      <c r="D112" s="5" t="s">
        <v>574</v>
      </c>
      <c r="E112" s="5" t="s">
        <v>499</v>
      </c>
      <c r="F112" s="4" t="s">
        <v>108</v>
      </c>
      <c r="G112" s="4" t="s">
        <v>30</v>
      </c>
      <c r="H112" s="4" t="s">
        <v>67</v>
      </c>
    </row>
    <row r="113" spans="1:8" s="4" customFormat="1" ht="13.5" customHeight="1" x14ac:dyDescent="0.25">
      <c r="A113" s="4" t="s">
        <v>205</v>
      </c>
      <c r="B113" s="5" t="s">
        <v>324</v>
      </c>
      <c r="C113" s="5" t="s">
        <v>325</v>
      </c>
      <c r="D113" s="5" t="s">
        <v>33</v>
      </c>
      <c r="E113" s="5" t="s">
        <v>475</v>
      </c>
      <c r="F113" s="4" t="s">
        <v>108</v>
      </c>
      <c r="G113" s="4" t="s">
        <v>30</v>
      </c>
      <c r="H113" s="4" t="s">
        <v>67</v>
      </c>
    </row>
    <row r="114" spans="1:8" s="4" customFormat="1" ht="13.5" customHeight="1" x14ac:dyDescent="0.25">
      <c r="A114" s="4" t="s">
        <v>205</v>
      </c>
      <c r="B114" s="5" t="s">
        <v>324</v>
      </c>
      <c r="C114" s="5" t="s">
        <v>327</v>
      </c>
      <c r="D114" s="5" t="s">
        <v>33</v>
      </c>
      <c r="E114" s="5" t="s">
        <v>500</v>
      </c>
      <c r="F114" s="4" t="s">
        <v>156</v>
      </c>
      <c r="G114" s="4" t="s">
        <v>30</v>
      </c>
      <c r="H114" s="4" t="s">
        <v>67</v>
      </c>
    </row>
    <row r="115" spans="1:8" s="4" customFormat="1" ht="13.5" customHeight="1" x14ac:dyDescent="0.25">
      <c r="A115" s="4" t="s">
        <v>205</v>
      </c>
      <c r="B115" s="5" t="s">
        <v>331</v>
      </c>
      <c r="C115" s="5" t="s">
        <v>332</v>
      </c>
      <c r="D115" s="5" t="s">
        <v>33</v>
      </c>
      <c r="E115" s="5" t="s">
        <v>501</v>
      </c>
      <c r="F115" s="4" t="s">
        <v>108</v>
      </c>
      <c r="G115" s="4" t="s">
        <v>30</v>
      </c>
      <c r="H115" s="4" t="s">
        <v>67</v>
      </c>
    </row>
    <row r="116" spans="1:8" s="4" customFormat="1" ht="13.5" customHeight="1" x14ac:dyDescent="0.25">
      <c r="A116" s="4" t="s">
        <v>205</v>
      </c>
      <c r="B116" s="5" t="s">
        <v>331</v>
      </c>
      <c r="C116" s="5" t="s">
        <v>332</v>
      </c>
      <c r="D116" s="5" t="s">
        <v>575</v>
      </c>
      <c r="E116" s="5" t="s">
        <v>455</v>
      </c>
      <c r="F116" s="4" t="s">
        <v>108</v>
      </c>
      <c r="G116" s="4" t="s">
        <v>30</v>
      </c>
      <c r="H116" s="4" t="s">
        <v>67</v>
      </c>
    </row>
    <row r="117" spans="1:8" s="4" customFormat="1" ht="13.5" customHeight="1" x14ac:dyDescent="0.25">
      <c r="A117" s="4" t="s">
        <v>205</v>
      </c>
      <c r="B117" s="5" t="s">
        <v>331</v>
      </c>
      <c r="C117" s="5" t="s">
        <v>332</v>
      </c>
      <c r="D117" s="5" t="s">
        <v>33</v>
      </c>
      <c r="E117" s="5" t="s">
        <v>540</v>
      </c>
      <c r="F117" s="4" t="s">
        <v>108</v>
      </c>
      <c r="G117" s="4" t="s">
        <v>30</v>
      </c>
      <c r="H117" s="4" t="s">
        <v>67</v>
      </c>
    </row>
    <row r="118" spans="1:8" s="4" customFormat="1" ht="13.5" customHeight="1" x14ac:dyDescent="0.25">
      <c r="A118" s="4" t="s">
        <v>205</v>
      </c>
      <c r="B118" s="5" t="s">
        <v>331</v>
      </c>
      <c r="C118" s="5" t="s">
        <v>338</v>
      </c>
      <c r="D118" s="5"/>
      <c r="E118" s="5"/>
      <c r="F118" s="5" t="s">
        <v>394</v>
      </c>
      <c r="G118" s="4" t="s">
        <v>30</v>
      </c>
      <c r="H118" s="4" t="s">
        <v>67</v>
      </c>
    </row>
    <row r="119" spans="1:8" s="4" customFormat="1" ht="13.5" customHeight="1" x14ac:dyDescent="0.25">
      <c r="A119" s="4" t="s">
        <v>205</v>
      </c>
      <c r="B119" s="5" t="s">
        <v>331</v>
      </c>
      <c r="C119" s="5" t="s">
        <v>338</v>
      </c>
      <c r="D119" s="5" t="s">
        <v>576</v>
      </c>
      <c r="E119" s="5" t="s">
        <v>533</v>
      </c>
      <c r="F119" s="5" t="s">
        <v>394</v>
      </c>
      <c r="G119" s="4" t="s">
        <v>30</v>
      </c>
      <c r="H119" s="4" t="s">
        <v>67</v>
      </c>
    </row>
    <row r="120" spans="1:8" s="4" customFormat="1" ht="13.5" customHeight="1" x14ac:dyDescent="0.25">
      <c r="A120" s="4" t="s">
        <v>205</v>
      </c>
      <c r="B120" s="5" t="s">
        <v>331</v>
      </c>
      <c r="C120" s="5" t="s">
        <v>338</v>
      </c>
      <c r="D120" s="5" t="s">
        <v>33</v>
      </c>
      <c r="E120" s="5" t="s">
        <v>541</v>
      </c>
      <c r="F120" s="4" t="s">
        <v>108</v>
      </c>
      <c r="G120" s="4" t="s">
        <v>30</v>
      </c>
      <c r="H120" s="4" t="s">
        <v>67</v>
      </c>
    </row>
    <row r="121" spans="1:8" s="4" customFormat="1" ht="13.5" customHeight="1" x14ac:dyDescent="0.25">
      <c r="A121" s="5" t="s">
        <v>384</v>
      </c>
      <c r="B121" s="5" t="s">
        <v>344</v>
      </c>
      <c r="C121" s="5" t="s">
        <v>345</v>
      </c>
      <c r="D121" s="5" t="s">
        <v>33</v>
      </c>
      <c r="E121" s="5" t="s">
        <v>456</v>
      </c>
      <c r="F121" s="4" t="s">
        <v>348</v>
      </c>
      <c r="G121" s="4" t="s">
        <v>33</v>
      </c>
      <c r="H121" s="4" t="s">
        <v>30</v>
      </c>
    </row>
    <row r="122" spans="1:8" s="4" customFormat="1" ht="13.5" customHeight="1" x14ac:dyDescent="0.25">
      <c r="A122" s="5" t="s">
        <v>384</v>
      </c>
      <c r="B122" s="5" t="s">
        <v>344</v>
      </c>
      <c r="C122" s="5" t="s">
        <v>345</v>
      </c>
      <c r="D122" s="5" t="s">
        <v>33</v>
      </c>
      <c r="E122" s="5" t="s">
        <v>457</v>
      </c>
      <c r="F122" s="4" t="s">
        <v>348</v>
      </c>
      <c r="G122" s="4" t="s">
        <v>33</v>
      </c>
      <c r="H122" s="4" t="s">
        <v>30</v>
      </c>
    </row>
    <row r="123" spans="1:8" s="4" customFormat="1" ht="13.5" customHeight="1" x14ac:dyDescent="0.25">
      <c r="A123" s="5" t="s">
        <v>384</v>
      </c>
      <c r="B123" s="5" t="s">
        <v>344</v>
      </c>
      <c r="C123" s="5" t="s">
        <v>350</v>
      </c>
      <c r="D123" s="5" t="s">
        <v>352</v>
      </c>
      <c r="E123" s="5" t="s">
        <v>458</v>
      </c>
      <c r="F123" s="4" t="s">
        <v>348</v>
      </c>
      <c r="G123" s="4" t="s">
        <v>33</v>
      </c>
      <c r="H123" s="4" t="s">
        <v>30</v>
      </c>
    </row>
    <row r="124" spans="1:8" s="4" customFormat="1" ht="13.5" customHeight="1" x14ac:dyDescent="0.25">
      <c r="A124" s="5" t="s">
        <v>384</v>
      </c>
      <c r="B124" s="5" t="s">
        <v>344</v>
      </c>
      <c r="C124" s="5" t="s">
        <v>354</v>
      </c>
      <c r="D124" s="5" t="s">
        <v>33</v>
      </c>
      <c r="E124" s="5" t="s">
        <v>459</v>
      </c>
      <c r="F124" s="4" t="s">
        <v>348</v>
      </c>
      <c r="G124" s="4" t="s">
        <v>33</v>
      </c>
      <c r="H124" s="4" t="s">
        <v>30</v>
      </c>
    </row>
    <row r="125" spans="1:8" s="4" customFormat="1" ht="13.5" customHeight="1" x14ac:dyDescent="0.25">
      <c r="A125" s="5" t="s">
        <v>384</v>
      </c>
      <c r="B125" s="5" t="s">
        <v>344</v>
      </c>
      <c r="C125" s="5" t="s">
        <v>357</v>
      </c>
      <c r="D125" s="5" t="s">
        <v>33</v>
      </c>
      <c r="E125" s="5" t="s">
        <v>395</v>
      </c>
      <c r="F125" s="4" t="s">
        <v>29</v>
      </c>
      <c r="G125" s="4" t="s">
        <v>30</v>
      </c>
      <c r="H125" s="4" t="s">
        <v>30</v>
      </c>
    </row>
    <row r="126" spans="1:8" s="4" customFormat="1" ht="13.5" customHeight="1" x14ac:dyDescent="0.25">
      <c r="A126" s="4" t="s">
        <v>359</v>
      </c>
      <c r="B126" s="5" t="s">
        <v>360</v>
      </c>
      <c r="C126" s="5" t="s">
        <v>380</v>
      </c>
      <c r="D126" s="5" t="s">
        <v>361</v>
      </c>
      <c r="E126" s="5" t="s">
        <v>460</v>
      </c>
      <c r="F126" s="4" t="s">
        <v>348</v>
      </c>
      <c r="G126" s="4" t="s">
        <v>33</v>
      </c>
      <c r="H126" s="4" t="s">
        <v>30</v>
      </c>
    </row>
    <row r="212" spans="1:4" ht="13.5" customHeight="1" x14ac:dyDescent="0.25">
      <c r="A212" t="s">
        <v>33</v>
      </c>
      <c r="B212"/>
      <c r="C212"/>
      <c r="D212"/>
    </row>
    <row r="213" spans="1:4" ht="13.5" customHeight="1" x14ac:dyDescent="0.25">
      <c r="A213" t="s">
        <v>33</v>
      </c>
      <c r="B213"/>
      <c r="C213"/>
      <c r="D2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sqref="A1:A11"/>
    </sheetView>
  </sheetViews>
  <sheetFormatPr defaultRowHeight="15" x14ac:dyDescent="0.25"/>
  <sheetData>
    <row r="1" spans="1:1" x14ac:dyDescent="0.25">
      <c r="A1" s="10" t="s">
        <v>29</v>
      </c>
    </row>
    <row r="2" spans="1:1" x14ac:dyDescent="0.25">
      <c r="A2" s="10" t="s">
        <v>41</v>
      </c>
    </row>
    <row r="3" spans="1:1" x14ac:dyDescent="0.25">
      <c r="A3" s="10" t="s">
        <v>39</v>
      </c>
    </row>
    <row r="4" spans="1:1" x14ac:dyDescent="0.25">
      <c r="A4" s="10" t="s">
        <v>66</v>
      </c>
    </row>
    <row r="5" spans="1:1" ht="21" x14ac:dyDescent="0.25">
      <c r="A5" s="10" t="s">
        <v>590</v>
      </c>
    </row>
    <row r="6" spans="1:1" x14ac:dyDescent="0.25">
      <c r="A6" s="10" t="s">
        <v>96</v>
      </c>
    </row>
    <row r="7" spans="1:1" x14ac:dyDescent="0.25">
      <c r="A7" s="10" t="s">
        <v>108</v>
      </c>
    </row>
    <row r="8" spans="1:1" x14ac:dyDescent="0.25">
      <c r="A8" s="10" t="s">
        <v>156</v>
      </c>
    </row>
    <row r="9" spans="1:1" ht="21" x14ac:dyDescent="0.25">
      <c r="A9" s="10" t="s">
        <v>591</v>
      </c>
    </row>
    <row r="10" spans="1:1" ht="21" x14ac:dyDescent="0.25">
      <c r="A10" s="10" t="s">
        <v>592</v>
      </c>
    </row>
    <row r="11" spans="1:1" x14ac:dyDescent="0.25">
      <c r="A11" s="10" t="s">
        <v>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7106a2ac-038a-457f-8b58-ec67130d9d6d">47XQ5P3E4USX-10-4192</_dlc_DocId>
    <_dlc_DocIdUrl xmlns="7106a2ac-038a-457f-8b58-ec67130d9d6d">
      <Url>https://cms-downloads.slo.nl/_layouts/15/DocIdRedir.aspx?ID=47XQ5P3E4USX-10-4192</Url>
      <Description>47XQ5P3E4USX-10-4192</Description>
    </_dlc_DocIdUrl>
    <RepAN xmlns="http://schemas.microsoft.com/sharepoint/v3">false</RepAN>
    <RepSector_0 xmlns="http://schemas.microsoft.com/sharepoint/v3">
      <Terms xmlns="http://schemas.microsoft.com/office/infopath/2007/PartnerControls"/>
    </RepSector_0>
    <RepDocumentType_0 xmlns="http://schemas.microsoft.com/sharepoint/v3">
      <Terms xmlns="http://schemas.microsoft.com/office/infopath/2007/PartnerControls"/>
    </RepDocumentType_0>
    <RepSectionSpecificTheme_0 xmlns="http://schemas.microsoft.com/sharepoint/v3">
      <Terms xmlns="http://schemas.microsoft.com/office/infopath/2007/PartnerControls"/>
    </RepSectionSpecificTheme_0>
    <RepProjectManager xmlns="http://schemas.microsoft.com/sharepoint/v3" xsi:nil="true"/>
    <RepAuthor_0 xmlns="http://schemas.microsoft.com/sharepoint/v3">
      <Terms xmlns="http://schemas.microsoft.com/office/infopath/2007/PartnerControls"/>
    </RepAuthor_0>
    <RepCurricularTheme_0 xmlns="http://schemas.microsoft.com/sharepoint/v3">
      <Terms xmlns="http://schemas.microsoft.com/office/infopath/2007/PartnerControls"/>
    </RepCurricularTheme_0>
    <RepSection_0 xmlns="http://schemas.microsoft.com/sharepoint/v3">
      <Terms xmlns="http://schemas.microsoft.com/office/infopath/2007/PartnerControls"/>
    </RepSection_0>
    <RepSummary xmlns="http://schemas.microsoft.com/sharepoint/v3" xsi:nil="true"/>
    <RepRelationOtherSloProjects xmlns="http://schemas.microsoft.com/sharepoint/v3" xsi:nil="true"/>
    <TaxCatchAll xmlns="7106a2ac-038a-457f-8b58-ec67130d9d6d">
      <Value>2</Value>
    </TaxCatchAll>
    <RepFileFormat_0 xmlns="http://schemas.microsoft.com/sharepoint/v3">
      <Terms xmlns="http://schemas.microsoft.com/office/infopath/2007/PartnerControl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2014</TermName>
          <TermId xmlns="http://schemas.microsoft.com/office/infopath/2007/PartnerControls">7c984de5-b092-426c-a859-6fc7c0828f84</TermId>
        </TermInfo>
      </Terms>
    </RepYear_0>
    <RepANNumber xmlns="http://schemas.microsoft.com/sharepoint/v3" xsi:nil="true"/>
    <RepAreasOfExpertise_0 xmlns="http://schemas.microsoft.com/sharepoint/v3">
      <Terms xmlns="http://schemas.microsoft.com/office/infopath/2007/PartnerControls"/>
    </RepAreasOfExpertise_0>
    <RepSubjectContent_0 xmlns="http://schemas.microsoft.com/sharepoint/v3">
      <Terms xmlns="http://schemas.microsoft.com/office/infopath/2007/PartnerControls"/>
    </RepSubjectContent_0>
    <RepIsbn xmlns="http://schemas.microsoft.com/sharepoint/v3" xsi:nil="true"/>
    <RepAuthorInternal xmlns="http://schemas.microsoft.com/sharepoint/v3">
      <UserInfo>
        <DisplayName/>
        <AccountId xsi:nil="true"/>
        <AccountType/>
      </UserInfo>
    </RepAuthorInternal>
    <RepProjectName xmlns="http://schemas.microsoft.com/sharepoint/v3">Kernprogramma's</RepProjectName>
    <RepApaNotation xmlns="http://schemas.microsoft.com/sharepoint/v3" xsi:nil="true"/>
  </documentManagement>
</p:properties>
</file>

<file path=customXml/itemProps1.xml><?xml version="1.0" encoding="utf-8"?>
<ds:datastoreItem xmlns:ds="http://schemas.openxmlformats.org/officeDocument/2006/customXml" ds:itemID="{0301B61D-6BC9-4F13-ACD5-EBAA9FC44E20}"/>
</file>

<file path=customXml/itemProps2.xml><?xml version="1.0" encoding="utf-8"?>
<ds:datastoreItem xmlns:ds="http://schemas.openxmlformats.org/officeDocument/2006/customXml" ds:itemID="{4DA58F60-2A45-4481-BC6C-C0DB0E846951}"/>
</file>

<file path=customXml/itemProps3.xml><?xml version="1.0" encoding="utf-8"?>
<ds:datastoreItem xmlns:ds="http://schemas.openxmlformats.org/officeDocument/2006/customXml" ds:itemID="{CE3943E9-698E-4F5F-9809-9D757625E654}"/>
</file>

<file path=customXml/itemProps4.xml><?xml version="1.0" encoding="utf-8"?>
<ds:datastoreItem xmlns:ds="http://schemas.openxmlformats.org/officeDocument/2006/customXml" ds:itemID="{877AE536-CD5A-4E67-AE76-923832174A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Blad1</vt:lpstr>
      <vt:lpstr>Blad2</vt:lpstr>
      <vt:lpstr>inhoud en vaardigheden</vt:lpstr>
      <vt:lpstr>bb</vt:lpstr>
      <vt:lpstr>kb</vt:lpstr>
      <vt:lpstr>gt</vt:lpstr>
      <vt:lpstr>Blad6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 (2014) Vocabulaire Kernprogramma Wiskunde bb vmbo</dc:title>
  <dc:creator>Victor Schmidt</dc:creator>
  <cp:lastModifiedBy>Allard Strijker</cp:lastModifiedBy>
  <dcterms:created xsi:type="dcterms:W3CDTF">2014-03-13T14:44:23Z</dcterms:created>
  <dcterms:modified xsi:type="dcterms:W3CDTF">2014-04-29T14:50:11Z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33605a15-7cd2-4150-b0d6-2ad60b8b0803</vt:lpwstr>
  </property>
  <property fmtid="{D5CDD505-2E9C-101B-9397-08002B2CF9AE}" pid="3" name="ContentTypeId">
    <vt:lpwstr>0x010100D2854694664375418C0DFD97ECA4320E</vt:lpwstr>
  </property>
  <property fmtid="{D5CDD505-2E9C-101B-9397-08002B2CF9AE}" pid="4" name="TaxKeyword">
    <vt:lpwstr/>
  </property>
  <property fmtid="{D5CDD505-2E9C-101B-9397-08002B2CF9AE}" pid="5" name="TaxKeywordTaxHTField">
    <vt:lpwstr/>
  </property>
  <property fmtid="{D5CDD505-2E9C-101B-9397-08002B2CF9AE}" pid="6" name="RepAreasOfExpertise">
    <vt:lpwstr/>
  </property>
  <property fmtid="{D5CDD505-2E9C-101B-9397-08002B2CF9AE}" pid="7" name="RepDocumentType">
    <vt:lpwstr/>
  </property>
  <property fmtid="{D5CDD505-2E9C-101B-9397-08002B2CF9AE}" pid="8" name="RepSectionSpecificTheme">
    <vt:lpwstr/>
  </property>
  <property fmtid="{D5CDD505-2E9C-101B-9397-08002B2CF9AE}" pid="9" name="RepCurricularTheme">
    <vt:lpwstr/>
  </property>
  <property fmtid="{D5CDD505-2E9C-101B-9397-08002B2CF9AE}" pid="10" name="RepSection">
    <vt:lpwstr/>
  </property>
  <property fmtid="{D5CDD505-2E9C-101B-9397-08002B2CF9AE}" pid="11" name="RepAuthor">
    <vt:lpwstr/>
  </property>
  <property fmtid="{D5CDD505-2E9C-101B-9397-08002B2CF9AE}" pid="12" name="RepSubjectContent">
    <vt:lpwstr/>
  </property>
  <property fmtid="{D5CDD505-2E9C-101B-9397-08002B2CF9AE}" pid="13" name="RepSector">
    <vt:lpwstr/>
  </property>
  <property fmtid="{D5CDD505-2E9C-101B-9397-08002B2CF9AE}" pid="14" name="RepFileFormat">
    <vt:lpwstr/>
  </property>
  <property fmtid="{D5CDD505-2E9C-101B-9397-08002B2CF9AE}" pid="15" name="RepYear">
    <vt:lpwstr>2;#2014|7c984de5-b092-426c-a859-6fc7c0828f84</vt:lpwstr>
  </property>
</Properties>
</file>